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INDIVIDUALES" sheetId="1" r:id="rId1"/>
    <sheet name="PAREJAS" sheetId="2" r:id="rId2"/>
    <sheet name="EQUIPOS" sheetId="3" r:id="rId3"/>
    <sheet name="GRUPOS" sheetId="4" r:id="rId4"/>
    <sheet name="MAJORETTES" sheetId="5" r:id="rId5"/>
    <sheet name="FINALES" sheetId="6" r:id="rId6"/>
    <sheet name="CLASIFICACION" sheetId="7" r:id="rId7"/>
  </sheets>
  <definedNames/>
  <calcPr fullCalcOnLoad="1"/>
</workbook>
</file>

<file path=xl/sharedStrings.xml><?xml version="1.0" encoding="utf-8"?>
<sst xmlns="http://schemas.openxmlformats.org/spreadsheetml/2006/main" count="1013" uniqueCount="275">
  <si>
    <t>XXIV  CAMPEONATO DE ESPAÑA DE TWIRLING 2011</t>
  </si>
  <si>
    <t>V CAMPEONATO DE ESPAÑA DE MAJORETTES 2011</t>
  </si>
  <si>
    <t>MURCIA, 28 - 29 DE MAYO DE 2011</t>
  </si>
  <si>
    <t>TABULACIÓN</t>
  </si>
  <si>
    <t>INDIVIDUALES JUVENIL FEMENINO SERIE C</t>
  </si>
  <si>
    <t>NOMBRE Y CLUB</t>
  </si>
  <si>
    <t>JUEZ 1</t>
  </si>
  <si>
    <t>JUEZ 2</t>
  </si>
  <si>
    <t>JUEZ 3</t>
  </si>
  <si>
    <t>SUMA</t>
  </si>
  <si>
    <t>TOTAL</t>
  </si>
  <si>
    <t>MEDIA</t>
  </si>
  <si>
    <t>PENAL</t>
  </si>
  <si>
    <t>LAURA BAUTISTA</t>
  </si>
  <si>
    <t>M.T.</t>
  </si>
  <si>
    <t>MONTEAGUDO</t>
  </si>
  <si>
    <t>E.A.</t>
  </si>
  <si>
    <t>NOELIA CASTEJON</t>
  </si>
  <si>
    <t>ANDREA FERNANDEZ</t>
  </si>
  <si>
    <t>ALJUCER</t>
  </si>
  <si>
    <t>NEREA GONZALEZ</t>
  </si>
  <si>
    <t>MEJORADA DEL CAMPO</t>
  </si>
  <si>
    <t>ANDREA LUCAS</t>
  </si>
  <si>
    <t>NOEMÍ PELL</t>
  </si>
  <si>
    <t>ALCANAR</t>
  </si>
  <si>
    <t>INDIVIDUALES JUNIOR FEMENINO SERIE C</t>
  </si>
  <si>
    <t>LAIA COMES</t>
  </si>
  <si>
    <t>ESTHER RECIO</t>
  </si>
  <si>
    <t>YAIZA SANCHEZ</t>
  </si>
  <si>
    <t>AURORA TARRAGA</t>
  </si>
  <si>
    <t>INDIVIDUALES SENIOR  FEMENINO SERIE C</t>
  </si>
  <si>
    <t>CRISTINA ALCARAZ</t>
  </si>
  <si>
    <t>IRIS LOPEZ</t>
  </si>
  <si>
    <t>CIEMPOZUELOS</t>
  </si>
  <si>
    <t>PILAR MARTINEZ</t>
  </si>
  <si>
    <t>REBECA PANALÉS</t>
  </si>
  <si>
    <t>INDIVIDUALES JUVENIL FEMENINO SERIE B</t>
  </si>
  <si>
    <t>CAROLINA BLANCO</t>
  </si>
  <si>
    <t>GORNAL</t>
  </si>
  <si>
    <t>CINTA FATIMA BOSCH</t>
  </si>
  <si>
    <t>ELS ALFACS</t>
  </si>
  <si>
    <t>DENISA BUDAN</t>
  </si>
  <si>
    <t>LA VIE D'ULLDECONA</t>
  </si>
  <si>
    <t>CAMILA CARDOZO</t>
  </si>
  <si>
    <t>L'HOSPITALET</t>
  </si>
  <si>
    <t>Mª ISABEL CORO</t>
  </si>
  <si>
    <t>DIANA DANCIU</t>
  </si>
  <si>
    <t>LOREA FERNANDEZ</t>
  </si>
  <si>
    <t>MELANI FLORES</t>
  </si>
  <si>
    <t>ROCIO GARCIA</t>
  </si>
  <si>
    <t>BLANES</t>
  </si>
  <si>
    <t>ALBA LOPEZ</t>
  </si>
  <si>
    <t>MAYRA LUIS</t>
  </si>
  <si>
    <t>EMILCE MACIAS</t>
  </si>
  <si>
    <t>LAURA PASTEAN</t>
  </si>
  <si>
    <t>MARIA RAMIREZ</t>
  </si>
  <si>
    <t>ISABEL SERRANO</t>
  </si>
  <si>
    <t>INDIVIDUALES JUNIOR FEMENINO SERIE B</t>
  </si>
  <si>
    <t>LIDIA LOPEZ</t>
  </si>
  <si>
    <t>SOFIA LUIS</t>
  </si>
  <si>
    <t>ARIADNA OLLER</t>
  </si>
  <si>
    <t>ANDREA PASCA</t>
  </si>
  <si>
    <t>MELISSA TOMET</t>
  </si>
  <si>
    <t>L'AMETLLA DE MAR</t>
  </si>
  <si>
    <t>INDIVIDUALES SENIOR FEMENINO SERIE B</t>
  </si>
  <si>
    <t>GEMMA MUÑOZ</t>
  </si>
  <si>
    <t>ALICIA RUIZ</t>
  </si>
  <si>
    <t>Mª VICTORIA DIEZ</t>
  </si>
  <si>
    <t>INDIVIDUAL JUNIOR MASCULINO SERIE B</t>
  </si>
  <si>
    <t>JAIME MARC</t>
  </si>
  <si>
    <t>FRANCISCO MATEO</t>
  </si>
  <si>
    <t>ALVARO URBANO</t>
  </si>
  <si>
    <t>PABLO URBANO</t>
  </si>
  <si>
    <t>INDIVIDUALES JUVENL FEMENINO SERIE A</t>
  </si>
  <si>
    <t>ANNA COBOS</t>
  </si>
  <si>
    <t>ANNA COLOMER</t>
  </si>
  <si>
    <t>NURIA GUERRA</t>
  </si>
  <si>
    <t>KAREN GUERRI</t>
  </si>
  <si>
    <t>NEREA ORTEGA</t>
  </si>
  <si>
    <t>ANA MARIA PAUN</t>
  </si>
  <si>
    <t>MARIA RIDORSA</t>
  </si>
  <si>
    <t>SANDRA RODRIGUEZ</t>
  </si>
  <si>
    <t>NATALIA ROPERO</t>
  </si>
  <si>
    <t>INDIVIDUALES JUNIOR FEMENINO SERIE A</t>
  </si>
  <si>
    <t>KIARA AGRAMUNT</t>
  </si>
  <si>
    <t>THAIS GARCIA</t>
  </si>
  <si>
    <t>ANNA GASPARIN</t>
  </si>
  <si>
    <t>PATRICIA JURADO</t>
  </si>
  <si>
    <t>ELISABETH REVERTER</t>
  </si>
  <si>
    <t>GEMMA RODRIGUEZ</t>
  </si>
  <si>
    <t>INDIVIDUALES JUVENIL MASCULINO SERIE A</t>
  </si>
  <si>
    <t>DAVID ACCENSI</t>
  </si>
  <si>
    <t>INDIVIDUALES SENIOR FEMENINO SERIE A</t>
  </si>
  <si>
    <t>ANDREA ANGUERA</t>
  </si>
  <si>
    <t>ROSA FALCÓ</t>
  </si>
  <si>
    <t>ARIADNA GONZALEZ</t>
  </si>
  <si>
    <t>CRISTINA GRANADOS</t>
  </si>
  <si>
    <t>MARINA MOLINA</t>
  </si>
  <si>
    <t>SARAY SUECA</t>
  </si>
  <si>
    <t>WIDED TIBARI</t>
  </si>
  <si>
    <t>INDIVIDUALES SENIOR MASCULINO SERIE A</t>
  </si>
  <si>
    <t>ALBERTO PEREZ</t>
  </si>
  <si>
    <t>JOAN DIDAC ROMAN</t>
  </si>
  <si>
    <t>PERE SANS</t>
  </si>
  <si>
    <t>PAREJAS JUNIOR SERIE B</t>
  </si>
  <si>
    <t>ORDEN DE ACTUACIÓN</t>
  </si>
  <si>
    <t xml:space="preserve">SUMA </t>
  </si>
  <si>
    <t>ZAIRA - NEREA</t>
  </si>
  <si>
    <t>P.T.</t>
  </si>
  <si>
    <t>ANDREA - FRANCISCO</t>
  </si>
  <si>
    <t>NOEMI - IRIS</t>
  </si>
  <si>
    <t>NEREA - ALBA</t>
  </si>
  <si>
    <t>PAREJAS SENIOR SERIE B</t>
  </si>
  <si>
    <t>RAQUEL - ESTEFANIA</t>
  </si>
  <si>
    <t>ELENA - CRISTINA</t>
  </si>
  <si>
    <t>SANDRA - PAULA</t>
  </si>
  <si>
    <t>YOLANDA - ESTIBALIZ</t>
  </si>
  <si>
    <t>CARBAJOSA</t>
  </si>
  <si>
    <t>PAREJAS JUNIOR SERIE A</t>
  </si>
  <si>
    <t>OREDEN DE ACTUACIÓN</t>
  </si>
  <si>
    <t>DAVID - KIARA</t>
  </si>
  <si>
    <t>DENISA - ANA MARIA</t>
  </si>
  <si>
    <t>ANNA - ANNA</t>
  </si>
  <si>
    <t>DIANA - MAYRA</t>
  </si>
  <si>
    <t>LOREA - MARC</t>
  </si>
  <si>
    <t>SANDRA - NURIA</t>
  </si>
  <si>
    <t>KAREN - MELISSA</t>
  </si>
  <si>
    <t>LIDIA - CLAUDIA</t>
  </si>
  <si>
    <t>SOFIA - ANDREA</t>
  </si>
  <si>
    <t>NEREA - ANNA</t>
  </si>
  <si>
    <t>GEMMA - ARIADNA</t>
  </si>
  <si>
    <t>PAREJAS SENIOR SERIE A</t>
  </si>
  <si>
    <t>ROSA - ARIADNA</t>
  </si>
  <si>
    <t>MERITXELL - Mª CARMEN</t>
  </si>
  <si>
    <t>ALBERTO - ANAÏS</t>
  </si>
  <si>
    <t>PERE - EVA</t>
  </si>
  <si>
    <t>WIDED - ELISABETH</t>
  </si>
  <si>
    <t>EQUIPOS JUNIOR</t>
  </si>
  <si>
    <t>LA VIE D'ULLDECONA "A"</t>
  </si>
  <si>
    <t>LA VIE D'ULLDECONA "B"</t>
  </si>
  <si>
    <t>EQUIPOS SENIOR</t>
  </si>
  <si>
    <t>EQUIPOS PROMOCION</t>
  </si>
  <si>
    <t>GRUPOS JUNIOR</t>
  </si>
  <si>
    <t>GRUPOS SENIOR</t>
  </si>
  <si>
    <t>V  CAMPEONATO DE ESPAÑA DE MAJORETTES 2011</t>
  </si>
  <si>
    <t>EJERCICIO OBLIGATORIO</t>
  </si>
  <si>
    <t>JUEZ 4</t>
  </si>
  <si>
    <t>JUEZ 5</t>
  </si>
  <si>
    <t>EJERCICIO LIBRE</t>
  </si>
  <si>
    <t>INDIVIDUALES JUVENIL FEMENINO SERIE A</t>
  </si>
  <si>
    <t>L'AMETLA D EMAR</t>
  </si>
  <si>
    <t xml:space="preserve">ANNA COBOS </t>
  </si>
  <si>
    <t>ANNA - MARIA</t>
  </si>
  <si>
    <t>L'AMETLLA D EMAR</t>
  </si>
  <si>
    <t>CLASIFICACIÓN</t>
  </si>
  <si>
    <t>INDIVIDUALES SERIE C CATEGORIA JUVENIL</t>
  </si>
  <si>
    <t>PUNTUACIÓN</t>
  </si>
  <si>
    <t>LUCAS, Andrea</t>
  </si>
  <si>
    <t>CASTEJÓN, Noelia</t>
  </si>
  <si>
    <t>PELL CRESPO, Noemí</t>
  </si>
  <si>
    <t>BAUTISTA, Laura</t>
  </si>
  <si>
    <t>GONZALEZ, Nerea</t>
  </si>
  <si>
    <t>FERNANDEZ, Andrea</t>
  </si>
  <si>
    <t>INDIVIDUALES SERIE C CATEGORIA JUNIOR</t>
  </si>
  <si>
    <t>RECIO GARCIA, Esther</t>
  </si>
  <si>
    <t>TARRAGA, Aurora</t>
  </si>
  <si>
    <t>SANCHEZ, Yaiza</t>
  </si>
  <si>
    <t>COMES GARCIA, Laia</t>
  </si>
  <si>
    <t>INDIVIDUALES SERIE C CATEGORIA SENIOR</t>
  </si>
  <si>
    <t>LOPEZ JIMENEZ, Iris</t>
  </si>
  <si>
    <t>MARTINEZ, Pilar</t>
  </si>
  <si>
    <t>PANALÉS PUJANTE, Rebeca</t>
  </si>
  <si>
    <t>ALCARAZ, Cristina</t>
  </si>
  <si>
    <t>PAREJAS SERIE B CATEGORIA JUNIOR</t>
  </si>
  <si>
    <t>PELL, Noemí - FERNANDEZ, Iris</t>
  </si>
  <si>
    <t xml:space="preserve">QUESADA, Nerea - RUIZ, Alba </t>
  </si>
  <si>
    <t xml:space="preserve">LUCAS, Andrea - MATEO, Francisco </t>
  </si>
  <si>
    <t>ARIAS, Zaira Mª - LOPEZ, Nerea</t>
  </si>
  <si>
    <t>PAREJAS SERIE B CATEGORIA SENIOR</t>
  </si>
  <si>
    <t>SASTRE, Sandra - ALMEIDA, Paula</t>
  </si>
  <si>
    <t>ENCINAS, Raquel - DIAZ, Estefania</t>
  </si>
  <si>
    <t>PALACIOS, Elena - PALACIOS, Cristina</t>
  </si>
  <si>
    <t>VICENTE, Yolanda - GARCIA, Estibaliz</t>
  </si>
  <si>
    <t>CARBAJOSA DE LA SAGRADA</t>
  </si>
  <si>
    <t>COMEZ, Laia - CRUZ, Lidia</t>
  </si>
  <si>
    <t>FERNANDEZ, Jennifer - PADILLA, Isabel</t>
  </si>
  <si>
    <t>INDIVIDUALES SERIE B CATEGORIA JUVENIL</t>
  </si>
  <si>
    <t>MACIAS, Emilce</t>
  </si>
  <si>
    <t>DANCIU, Diana</t>
  </si>
  <si>
    <t>LUIS, Mayra Estefania</t>
  </si>
  <si>
    <t>SERRANO, Isabel</t>
  </si>
  <si>
    <t>BUDAN, Denisa</t>
  </si>
  <si>
    <t>PASTEAN, Laura</t>
  </si>
  <si>
    <t>BLANCO, Carolina</t>
  </si>
  <si>
    <t>BOSCH, Cinta Fátima</t>
  </si>
  <si>
    <t>LOPEZ, Alba</t>
  </si>
  <si>
    <t>RAMIREZ, Maria</t>
  </si>
  <si>
    <t>FLORES, Melani</t>
  </si>
  <si>
    <t>CARDOZO, Camila</t>
  </si>
  <si>
    <t>GARCIA, Rocio</t>
  </si>
  <si>
    <t>FERNANDEZ, Lorea</t>
  </si>
  <si>
    <t>CORO, Mª Isabel</t>
  </si>
  <si>
    <t>INDIVIDUALES SERIE B CATEGORIA JUNIOR</t>
  </si>
  <si>
    <t>PASCA, Andrea Georgina</t>
  </si>
  <si>
    <t>LUIS, Sofia</t>
  </si>
  <si>
    <t>TOMEY, Melissa</t>
  </si>
  <si>
    <t>LOPEZ, Lidia</t>
  </si>
  <si>
    <t>OLLER, Ariadna</t>
  </si>
  <si>
    <t>INDIVIDUALES SERIE B CATEGORIA SENIOR</t>
  </si>
  <si>
    <t>RUIZ SANCHEZ, Alicia</t>
  </si>
  <si>
    <t>DIEZ, Mª Victoria</t>
  </si>
  <si>
    <t>MUÑOZ, Gemma</t>
  </si>
  <si>
    <t>INDIVIDUALES SERIE B CATEGORIA JUNIOR MAS</t>
  </si>
  <si>
    <t>MATEO, Francisco</t>
  </si>
  <si>
    <t>URBANO, Pablo</t>
  </si>
  <si>
    <t>URBANO, Alvaro</t>
  </si>
  <si>
    <t>JAIME, Marc</t>
  </si>
  <si>
    <t>GRUPOS CATEGORIA JUNIOR</t>
  </si>
  <si>
    <t>CONJUNTOS MAJORETTES</t>
  </si>
  <si>
    <t>LIBRE</t>
  </si>
  <si>
    <t>OBLIGATORIO</t>
  </si>
  <si>
    <t>LA VIE "A"</t>
  </si>
  <si>
    <t>LA VIE "B"</t>
  </si>
  <si>
    <t>INDIVIDUALES SERIA A JUVENIL</t>
  </si>
  <si>
    <t>FINAL</t>
  </si>
  <si>
    <t>ORTEGA, Nerea</t>
  </si>
  <si>
    <t>RIDORSA, Maria</t>
  </si>
  <si>
    <t>RODRIGUEZ, Sandra</t>
  </si>
  <si>
    <t>COBOS, Anna</t>
  </si>
  <si>
    <t>ROPERO, Natalia</t>
  </si>
  <si>
    <t>GUERRI, Karen</t>
  </si>
  <si>
    <t>GUERRA, Nuria</t>
  </si>
  <si>
    <t>PAUN, Ana Maria</t>
  </si>
  <si>
    <t>COLOMER, Anna</t>
  </si>
  <si>
    <t>PAREJAS SERIE A JUNIOR</t>
  </si>
  <si>
    <t>ACCENSI, David - AGRAMUNT, Kiara</t>
  </si>
  <si>
    <t>RODRIGUEZ, Gemma - GASPARIN, Ariadna</t>
  </si>
  <si>
    <t>ORTEGA, Nerea - COBOS, Anna</t>
  </si>
  <si>
    <t>COLOMER, Anna - RIDORSA, Maria</t>
  </si>
  <si>
    <t>LUIS, Sofia - PASCA, Andrea</t>
  </si>
  <si>
    <t>BUDAN, Denisa - PAUN, Ana Maria</t>
  </si>
  <si>
    <t>DANCIU, Diana - LUIS, Mayra</t>
  </si>
  <si>
    <t>LOPEZ, Lidia - MORILLAS, Claudia</t>
  </si>
  <si>
    <t>GUERRI, Karen - TOMEY, Melissa</t>
  </si>
  <si>
    <t>FERNANDEZ, Lorea - JAIME, Marc</t>
  </si>
  <si>
    <t>GUERRA, Nuria - RODRIGUEZ, Sandra</t>
  </si>
  <si>
    <t>INDIVIDUALES SERIE A JUNIOR</t>
  </si>
  <si>
    <t>JURADO, Patricia</t>
  </si>
  <si>
    <t>AGRAMUNT, Kiara</t>
  </si>
  <si>
    <t>REVERTE, Elisabeth</t>
  </si>
  <si>
    <t>GASPARIN, Anna</t>
  </si>
  <si>
    <t>GARCIA, Thais</t>
  </si>
  <si>
    <t>RODRIGUEZ, Gemma</t>
  </si>
  <si>
    <t>INDIVIDUALES SERIE A JUVENIL MASCULINO</t>
  </si>
  <si>
    <t>ACCENSI, David</t>
  </si>
  <si>
    <t>INDIVIDUALES SERIE A SENIOR</t>
  </si>
  <si>
    <t>TIBARI, Wided</t>
  </si>
  <si>
    <t>GRANADOS, Cristina</t>
  </si>
  <si>
    <t>MOLINA, Marina</t>
  </si>
  <si>
    <t>SUECA, Saray</t>
  </si>
  <si>
    <t>GONZALEZ, Ariadna</t>
  </si>
  <si>
    <t>ANGUERA, Andrea</t>
  </si>
  <si>
    <t>FALCÓ, Rosa</t>
  </si>
  <si>
    <t>INDIVIDUALES SERIE A SENIOR MASCULINO</t>
  </si>
  <si>
    <t>ROMAN, Joan Dídac</t>
  </si>
  <si>
    <t>LA VIE D' ULDECONA</t>
  </si>
  <si>
    <t>PEREZ, Alberto</t>
  </si>
  <si>
    <t>SANS, Pere</t>
  </si>
  <si>
    <t>PEREZ, Alberto - CAÑAGUERAL, Anaïs</t>
  </si>
  <si>
    <t>WIDED, Tibari - REVERTE, Elisabeth</t>
  </si>
  <si>
    <t>SANS, Pere - SANCHEZ, Eva</t>
  </si>
  <si>
    <t>GONZALEZ, Meritxell - RODRIGUEZ, Mª Carmen</t>
  </si>
  <si>
    <t>FALCO, Rosa - GONZALEZ, Ariadna</t>
  </si>
  <si>
    <t>GRUPOS CATEGORIA SENIOR</t>
  </si>
  <si>
    <t>PUNTUACION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</si>
</sst>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5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5" fontId="5" fillId="0" borderId="2" xfId="0" applyNumberFormat="1" applyFont="1" applyBorder="1" applyAlignment="1">
      <alignment horizontal="center"/>
    </xf>
    <xf numFmtId="164" fontId="5" fillId="2" borderId="2" xfId="0" applyFont="1" applyFill="1" applyBorder="1" applyAlignment="1">
      <alignment/>
    </xf>
    <xf numFmtId="164" fontId="5" fillId="4" borderId="2" xfId="0" applyFont="1" applyFill="1" applyBorder="1" applyAlignment="1">
      <alignment/>
    </xf>
    <xf numFmtId="164" fontId="5" fillId="5" borderId="2" xfId="0" applyFont="1" applyFill="1" applyBorder="1" applyAlignment="1">
      <alignment/>
    </xf>
    <xf numFmtId="164" fontId="5" fillId="6" borderId="2" xfId="0" applyFont="1" applyFill="1" applyBorder="1" applyAlignment="1">
      <alignment/>
    </xf>
    <xf numFmtId="164" fontId="0" fillId="5" borderId="0" xfId="0" applyFill="1" applyAlignment="1">
      <alignment/>
    </xf>
    <xf numFmtId="164" fontId="5" fillId="0" borderId="3" xfId="0" applyFont="1" applyFill="1" applyBorder="1" applyAlignment="1">
      <alignment/>
    </xf>
    <xf numFmtId="164" fontId="2" fillId="3" borderId="0" xfId="0" applyFont="1" applyFill="1" applyAlignment="1">
      <alignment/>
    </xf>
    <xf numFmtId="164" fontId="6" fillId="0" borderId="2" xfId="0" applyFont="1" applyBorder="1" applyAlignment="1">
      <alignment horizontal="left"/>
    </xf>
    <xf numFmtId="164" fontId="6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5" fontId="6" fillId="7" borderId="2" xfId="0" applyNumberFormat="1" applyFont="1" applyFill="1" applyBorder="1" applyAlignment="1">
      <alignment horizontal="center"/>
    </xf>
    <xf numFmtId="164" fontId="6" fillId="8" borderId="2" xfId="0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/>
    </xf>
    <xf numFmtId="164" fontId="6" fillId="4" borderId="2" xfId="0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4" fontId="6" fillId="5" borderId="2" xfId="0" applyFont="1" applyFill="1" applyBorder="1" applyAlignment="1">
      <alignment horizontal="center"/>
    </xf>
    <xf numFmtId="164" fontId="6" fillId="6" borderId="2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7" fillId="0" borderId="0" xfId="0" applyFont="1" applyAlignment="1">
      <alignment/>
    </xf>
    <xf numFmtId="164" fontId="7" fillId="2" borderId="0" xfId="0" applyFont="1" applyFill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5" fontId="0" fillId="0" borderId="0" xfId="0" applyNumberFormat="1" applyAlignment="1">
      <alignment/>
    </xf>
    <xf numFmtId="164" fontId="10" fillId="0" borderId="0" xfId="0" applyFont="1" applyAlignment="1">
      <alignment/>
    </xf>
    <xf numFmtId="164" fontId="8" fillId="10" borderId="0" xfId="0" applyFont="1" applyFill="1" applyAlignment="1">
      <alignment/>
    </xf>
    <xf numFmtId="164" fontId="7" fillId="10" borderId="0" xfId="0" applyFont="1" applyFill="1" applyAlignment="1">
      <alignment/>
    </xf>
    <xf numFmtId="165" fontId="8" fillId="10" borderId="0" xfId="0" applyNumberFormat="1" applyFont="1" applyFill="1" applyAlignment="1">
      <alignment/>
    </xf>
    <xf numFmtId="164" fontId="8" fillId="2" borderId="0" xfId="0" applyFont="1" applyFill="1" applyAlignment="1">
      <alignment/>
    </xf>
    <xf numFmtId="164" fontId="10" fillId="2" borderId="0" xfId="0" applyFont="1" applyFill="1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5" fontId="8" fillId="0" borderId="0" xfId="0" applyNumberFormat="1" applyFont="1" applyAlignment="1">
      <alignment/>
    </xf>
    <xf numFmtId="165" fontId="8" fillId="2" borderId="0" xfId="0" applyNumberFormat="1" applyFont="1" applyFill="1" applyAlignment="1">
      <alignment/>
    </xf>
    <xf numFmtId="164" fontId="0" fillId="10" borderId="0" xfId="0" applyFill="1" applyAlignment="1">
      <alignment/>
    </xf>
    <xf numFmtId="165" fontId="0" fillId="10" borderId="0" xfId="0" applyNumberFormat="1" applyFill="1" applyAlignment="1">
      <alignment/>
    </xf>
    <xf numFmtId="164" fontId="8" fillId="0" borderId="0" xfId="0" applyFont="1" applyFill="1" applyAlignment="1">
      <alignment/>
    </xf>
    <xf numFmtId="165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showGridLines="0" zoomScale="75" zoomScaleNormal="75" workbookViewId="0" topLeftCell="A3">
      <selection activeCell="L182" sqref="L182"/>
    </sheetView>
  </sheetViews>
  <sheetFormatPr defaultColWidth="11.421875" defaultRowHeight="15"/>
  <cols>
    <col min="1" max="1" width="22.57421875" style="0" customWidth="1"/>
    <col min="2" max="2" width="4.140625" style="0" customWidth="1"/>
    <col min="3" max="5" width="6.00390625" style="0" customWidth="1"/>
    <col min="6" max="8" width="6.8515625" style="0" customWidth="1"/>
    <col min="9" max="9" width="6.00390625" style="0" customWidth="1"/>
    <col min="10" max="10" width="6.8515625" style="0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2"/>
    </row>
    <row r="2" spans="1:9" ht="18.7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8.7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8.7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6.5">
      <c r="A5" s="1"/>
      <c r="B5" s="1"/>
      <c r="C5" s="1"/>
      <c r="D5" s="1"/>
      <c r="E5" s="1"/>
      <c r="F5" s="1"/>
      <c r="G5" s="4"/>
      <c r="H5" s="1"/>
      <c r="I5" s="2"/>
    </row>
    <row r="6" spans="1:9" ht="15">
      <c r="A6" s="5" t="s">
        <v>3</v>
      </c>
      <c r="B6" s="5"/>
      <c r="C6" s="5"/>
      <c r="D6" s="5"/>
      <c r="E6" s="5"/>
      <c r="F6" s="5"/>
      <c r="G6" s="5"/>
      <c r="H6" s="5"/>
      <c r="I6" s="5"/>
    </row>
    <row r="7" spans="1:9" ht="16.5">
      <c r="A7" s="1"/>
      <c r="B7" s="1"/>
      <c r="C7" s="1"/>
      <c r="D7" s="1"/>
      <c r="E7" s="1"/>
      <c r="F7" s="1"/>
      <c r="G7" s="1"/>
      <c r="H7" s="1"/>
      <c r="I7" s="2"/>
    </row>
    <row r="8" spans="1:9" ht="16.5">
      <c r="A8" s="6" t="s">
        <v>4</v>
      </c>
      <c r="B8" s="6"/>
      <c r="C8" s="6"/>
      <c r="D8" s="6"/>
      <c r="E8" s="1"/>
      <c r="F8" s="1"/>
      <c r="G8" s="1"/>
      <c r="H8" s="1"/>
      <c r="I8" s="2"/>
    </row>
    <row r="10" spans="1:10" ht="15">
      <c r="A10" s="7" t="s">
        <v>5</v>
      </c>
      <c r="B10" s="7"/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11</v>
      </c>
      <c r="I10" s="7" t="s">
        <v>12</v>
      </c>
      <c r="J10" s="7" t="s">
        <v>10</v>
      </c>
    </row>
    <row r="11" spans="1:10" ht="15">
      <c r="A11" s="8" t="s">
        <v>13</v>
      </c>
      <c r="B11" s="8" t="s">
        <v>14</v>
      </c>
      <c r="C11" s="8">
        <v>2.5</v>
      </c>
      <c r="D11" s="8">
        <v>2.5</v>
      </c>
      <c r="E11" s="8">
        <v>2.1</v>
      </c>
      <c r="F11" s="8">
        <f>C11+D11+E11</f>
        <v>7.1</v>
      </c>
      <c r="G11" s="9">
        <f>F11+F12</f>
        <v>13.899999999999999</v>
      </c>
      <c r="H11" s="9">
        <f>G11/3</f>
        <v>4.633333333333333</v>
      </c>
      <c r="I11" s="7">
        <v>0.4</v>
      </c>
      <c r="J11" s="9">
        <f>H11-I11</f>
        <v>4.2333333333333325</v>
      </c>
    </row>
    <row r="12" spans="1:10" ht="15">
      <c r="A12" s="10" t="s">
        <v>15</v>
      </c>
      <c r="B12" s="8" t="s">
        <v>16</v>
      </c>
      <c r="C12" s="8">
        <v>2.4</v>
      </c>
      <c r="D12" s="8">
        <v>2.4</v>
      </c>
      <c r="E12" s="8">
        <v>2</v>
      </c>
      <c r="F12" s="8">
        <f>C12+D12+E12</f>
        <v>6.8</v>
      </c>
      <c r="G12" s="9"/>
      <c r="H12" s="9"/>
      <c r="I12" s="7"/>
      <c r="J12" s="9"/>
    </row>
    <row r="13" spans="1:10" ht="15">
      <c r="A13" s="8" t="s">
        <v>17</v>
      </c>
      <c r="B13" s="8" t="s">
        <v>14</v>
      </c>
      <c r="C13" s="11">
        <v>2.8</v>
      </c>
      <c r="D13" s="11">
        <v>2.8</v>
      </c>
      <c r="E13" s="12">
        <v>2.5</v>
      </c>
      <c r="F13" s="8">
        <f>C13+D13+E13</f>
        <v>8.1</v>
      </c>
      <c r="G13" s="9">
        <f>F13+F14</f>
        <v>15.8</v>
      </c>
      <c r="H13" s="9">
        <f>G13/3</f>
        <v>5.266666666666667</v>
      </c>
      <c r="I13" s="7">
        <v>0.4</v>
      </c>
      <c r="J13" s="9">
        <f>H13-I13</f>
        <v>4.866666666666666</v>
      </c>
    </row>
    <row r="14" spans="1:10" ht="15">
      <c r="A14" s="10" t="s">
        <v>15</v>
      </c>
      <c r="B14" s="8" t="s">
        <v>16</v>
      </c>
      <c r="C14" s="11">
        <v>2.7</v>
      </c>
      <c r="D14" s="11">
        <v>2.5</v>
      </c>
      <c r="E14" s="12">
        <v>2.5</v>
      </c>
      <c r="F14" s="8">
        <f>C14+D14+E14</f>
        <v>7.7</v>
      </c>
      <c r="G14" s="9"/>
      <c r="H14" s="9"/>
      <c r="I14" s="7"/>
      <c r="J14" s="9"/>
    </row>
    <row r="15" spans="1:10" ht="15">
      <c r="A15" s="8" t="s">
        <v>18</v>
      </c>
      <c r="B15" s="8" t="s">
        <v>14</v>
      </c>
      <c r="C15" s="8">
        <v>2.2</v>
      </c>
      <c r="D15" s="8">
        <v>2</v>
      </c>
      <c r="E15" s="8">
        <v>1.9</v>
      </c>
      <c r="F15" s="8">
        <f>C15+D15+E15</f>
        <v>6.1</v>
      </c>
      <c r="G15" s="9">
        <f>F15+F16</f>
        <v>11.899999999999999</v>
      </c>
      <c r="H15" s="9">
        <f>G15/3</f>
        <v>3.9666666666666663</v>
      </c>
      <c r="I15" s="7">
        <v>0.6</v>
      </c>
      <c r="J15" s="9">
        <f>H15-I15</f>
        <v>3.3666666666666663</v>
      </c>
    </row>
    <row r="16" spans="1:10" ht="15">
      <c r="A16" s="10" t="s">
        <v>19</v>
      </c>
      <c r="B16" s="8" t="s">
        <v>16</v>
      </c>
      <c r="C16" s="8">
        <v>2</v>
      </c>
      <c r="D16" s="8">
        <v>1.9</v>
      </c>
      <c r="E16" s="8">
        <v>1.9</v>
      </c>
      <c r="F16" s="8">
        <f>C16+D16+E16</f>
        <v>5.8</v>
      </c>
      <c r="G16" s="9"/>
      <c r="H16" s="9"/>
      <c r="I16" s="7"/>
      <c r="J16" s="9"/>
    </row>
    <row r="17" spans="1:10" ht="15">
      <c r="A17" s="8" t="s">
        <v>20</v>
      </c>
      <c r="B17" s="8" t="s">
        <v>14</v>
      </c>
      <c r="C17" s="8">
        <v>2.2</v>
      </c>
      <c r="D17" s="8">
        <v>2.3</v>
      </c>
      <c r="E17" s="8">
        <v>1.7</v>
      </c>
      <c r="F17" s="8">
        <f>C17+D17+E17</f>
        <v>6.2</v>
      </c>
      <c r="G17" s="9">
        <f>F17+F18</f>
        <v>12.2</v>
      </c>
      <c r="H17" s="9">
        <f>G17/3</f>
        <v>4.066666666666666</v>
      </c>
      <c r="I17" s="7">
        <v>0.4</v>
      </c>
      <c r="J17" s="9">
        <f>H17-I17</f>
        <v>3.6666666666666665</v>
      </c>
    </row>
    <row r="18" spans="1:10" ht="15">
      <c r="A18" s="10" t="s">
        <v>21</v>
      </c>
      <c r="B18" s="8" t="s">
        <v>16</v>
      </c>
      <c r="C18" s="8">
        <v>2.2</v>
      </c>
      <c r="D18" s="8">
        <v>2.2</v>
      </c>
      <c r="E18" s="8">
        <v>1.6</v>
      </c>
      <c r="F18" s="8">
        <f>C18+D18+E18</f>
        <v>6</v>
      </c>
      <c r="G18" s="9"/>
      <c r="H18" s="9"/>
      <c r="I18" s="7"/>
      <c r="J18" s="9"/>
    </row>
    <row r="19" spans="1:10" ht="15">
      <c r="A19" s="8" t="s">
        <v>22</v>
      </c>
      <c r="B19" s="8" t="s">
        <v>14</v>
      </c>
      <c r="C19" s="10">
        <v>2.9</v>
      </c>
      <c r="D19" s="10">
        <v>2.9</v>
      </c>
      <c r="E19" s="10">
        <v>2.8</v>
      </c>
      <c r="F19" s="8">
        <f>C19+D19+E19</f>
        <v>8.6</v>
      </c>
      <c r="G19" s="9">
        <f>F19+F20</f>
        <v>17</v>
      </c>
      <c r="H19" s="9">
        <f>G19/3</f>
        <v>5.666666666666667</v>
      </c>
      <c r="I19" s="7">
        <v>0.4</v>
      </c>
      <c r="J19" s="9">
        <f>H19-I19</f>
        <v>5.266666666666667</v>
      </c>
    </row>
    <row r="20" spans="1:10" ht="15">
      <c r="A20" s="10" t="s">
        <v>15</v>
      </c>
      <c r="B20" s="8" t="s">
        <v>16</v>
      </c>
      <c r="C20" s="10">
        <v>2.7</v>
      </c>
      <c r="D20" s="10">
        <v>2.9</v>
      </c>
      <c r="E20" s="10">
        <v>2.8</v>
      </c>
      <c r="F20" s="8">
        <f>C20+D20+E20</f>
        <v>8.399999999999999</v>
      </c>
      <c r="G20" s="9"/>
      <c r="H20" s="9"/>
      <c r="I20" s="7"/>
      <c r="J20" s="9"/>
    </row>
    <row r="21" spans="1:10" ht="15">
      <c r="A21" s="8" t="s">
        <v>23</v>
      </c>
      <c r="B21" s="8" t="s">
        <v>14</v>
      </c>
      <c r="C21" s="12">
        <v>2.8</v>
      </c>
      <c r="D21" s="12">
        <v>2.9</v>
      </c>
      <c r="E21" s="11">
        <v>2.2</v>
      </c>
      <c r="F21" s="8">
        <f>C21+D21+E21</f>
        <v>7.8999999999999995</v>
      </c>
      <c r="G21" s="9">
        <f>F21+F22</f>
        <v>15.5</v>
      </c>
      <c r="H21" s="9">
        <f>G21/3</f>
        <v>5.166666666666667</v>
      </c>
      <c r="I21" s="7">
        <v>0.8</v>
      </c>
      <c r="J21" s="9">
        <f>H21-I21</f>
        <v>4.366666666666667</v>
      </c>
    </row>
    <row r="22" spans="1:10" ht="15">
      <c r="A22" s="10" t="s">
        <v>24</v>
      </c>
      <c r="B22" s="8" t="s">
        <v>16</v>
      </c>
      <c r="C22" s="12">
        <v>2.8</v>
      </c>
      <c r="D22" s="12">
        <v>2.7</v>
      </c>
      <c r="E22" s="11">
        <v>2.1</v>
      </c>
      <c r="F22" s="8">
        <f>C22+D22+E22</f>
        <v>7.6</v>
      </c>
      <c r="G22" s="9"/>
      <c r="H22" s="9"/>
      <c r="I22" s="7"/>
      <c r="J22" s="9"/>
    </row>
    <row r="24" spans="1:9" ht="16.5">
      <c r="A24" s="6" t="s">
        <v>25</v>
      </c>
      <c r="B24" s="6"/>
      <c r="C24" s="6"/>
      <c r="D24" s="6"/>
      <c r="E24" s="1"/>
      <c r="F24" s="1"/>
      <c r="G24" s="1"/>
      <c r="H24" s="1"/>
      <c r="I24" s="2"/>
    </row>
    <row r="26" spans="1:10" ht="15">
      <c r="A26" s="7" t="s">
        <v>5</v>
      </c>
      <c r="B26" s="7"/>
      <c r="C26" s="7" t="s">
        <v>6</v>
      </c>
      <c r="D26" s="7" t="s">
        <v>7</v>
      </c>
      <c r="E26" s="7" t="s">
        <v>8</v>
      </c>
      <c r="F26" s="7" t="s">
        <v>9</v>
      </c>
      <c r="G26" s="7" t="s">
        <v>10</v>
      </c>
      <c r="H26" s="7" t="s">
        <v>11</v>
      </c>
      <c r="I26" s="7" t="s">
        <v>12</v>
      </c>
      <c r="J26" s="7" t="s">
        <v>10</v>
      </c>
    </row>
    <row r="27" spans="1:10" ht="15">
      <c r="A27" s="8" t="s">
        <v>26</v>
      </c>
      <c r="B27" s="8" t="s">
        <v>14</v>
      </c>
      <c r="C27" s="8">
        <v>2.1</v>
      </c>
      <c r="D27" s="12">
        <v>2.2</v>
      </c>
      <c r="E27" s="8">
        <v>2</v>
      </c>
      <c r="F27" s="8">
        <f>C27+D27+E27</f>
        <v>6.300000000000001</v>
      </c>
      <c r="G27" s="9">
        <f>F27+F28</f>
        <v>12.200000000000001</v>
      </c>
      <c r="H27" s="9">
        <f>G27/3</f>
        <v>4.066666666666667</v>
      </c>
      <c r="I27" s="7">
        <v>2</v>
      </c>
      <c r="J27" s="9">
        <f>H27-I27</f>
        <v>2.0666666666666673</v>
      </c>
    </row>
    <row r="28" spans="1:10" ht="15">
      <c r="A28" s="10" t="s">
        <v>24</v>
      </c>
      <c r="B28" s="8" t="s">
        <v>16</v>
      </c>
      <c r="C28" s="8">
        <v>1.9</v>
      </c>
      <c r="D28" s="12">
        <v>2.1</v>
      </c>
      <c r="E28" s="8">
        <v>1.9</v>
      </c>
      <c r="F28" s="8">
        <f>C28+D28+E28</f>
        <v>5.9</v>
      </c>
      <c r="G28" s="9"/>
      <c r="H28" s="9"/>
      <c r="I28" s="7"/>
      <c r="J28" s="9"/>
    </row>
    <row r="29" spans="1:10" ht="15">
      <c r="A29" s="8" t="s">
        <v>27</v>
      </c>
      <c r="B29" s="8" t="s">
        <v>14</v>
      </c>
      <c r="C29" s="10">
        <v>2.4</v>
      </c>
      <c r="D29" s="10">
        <v>2.4</v>
      </c>
      <c r="E29" s="10">
        <v>2.4</v>
      </c>
      <c r="F29" s="8">
        <f>C29+D29+E29</f>
        <v>7.199999999999999</v>
      </c>
      <c r="G29" s="9">
        <f>F29+F30</f>
        <v>14.099999999999998</v>
      </c>
      <c r="H29" s="9">
        <f>G29/3</f>
        <v>4.699999999999999</v>
      </c>
      <c r="I29" s="7">
        <v>0.4</v>
      </c>
      <c r="J29" s="9">
        <f>H29-I29</f>
        <v>4.299999999999999</v>
      </c>
    </row>
    <row r="30" spans="1:10" ht="15">
      <c r="A30" s="10" t="s">
        <v>24</v>
      </c>
      <c r="B30" s="8" t="s">
        <v>16</v>
      </c>
      <c r="C30" s="10">
        <v>2.3</v>
      </c>
      <c r="D30" s="10">
        <v>2.3</v>
      </c>
      <c r="E30" s="10">
        <v>2.3</v>
      </c>
      <c r="F30" s="8">
        <f>C30+D30+E30</f>
        <v>6.8999999999999995</v>
      </c>
      <c r="G30" s="9"/>
      <c r="H30" s="9"/>
      <c r="I30" s="7"/>
      <c r="J30" s="9"/>
    </row>
    <row r="31" spans="1:10" ht="15">
      <c r="A31" s="8" t="s">
        <v>28</v>
      </c>
      <c r="B31" s="8" t="s">
        <v>14</v>
      </c>
      <c r="C31" s="12">
        <v>2.3</v>
      </c>
      <c r="D31" s="8">
        <v>2.1</v>
      </c>
      <c r="E31" s="12">
        <v>2.2</v>
      </c>
      <c r="F31" s="8">
        <f>C31+D31+E31</f>
        <v>6.6000000000000005</v>
      </c>
      <c r="G31" s="9">
        <f>F31+F32</f>
        <v>12.900000000000002</v>
      </c>
      <c r="H31" s="9">
        <f>G31/3</f>
        <v>4.300000000000001</v>
      </c>
      <c r="I31" s="7">
        <v>0.8</v>
      </c>
      <c r="J31" s="9">
        <f>H31-I31</f>
        <v>3.500000000000001</v>
      </c>
    </row>
    <row r="32" spans="1:10" ht="15">
      <c r="A32" s="10" t="s">
        <v>21</v>
      </c>
      <c r="B32" s="8" t="s">
        <v>16</v>
      </c>
      <c r="C32" s="12">
        <v>2.2</v>
      </c>
      <c r="D32" s="8">
        <v>2</v>
      </c>
      <c r="E32" s="12">
        <v>2.1</v>
      </c>
      <c r="F32" s="8">
        <f>C32+D32+E32</f>
        <v>6.300000000000001</v>
      </c>
      <c r="G32" s="9"/>
      <c r="H32" s="9"/>
      <c r="I32" s="7"/>
      <c r="J32" s="9"/>
    </row>
    <row r="33" spans="1:10" ht="15">
      <c r="A33" s="8" t="s">
        <v>29</v>
      </c>
      <c r="B33" s="8" t="s">
        <v>14</v>
      </c>
      <c r="C33" s="11">
        <v>2.2</v>
      </c>
      <c r="D33" s="11">
        <v>2.2</v>
      </c>
      <c r="E33" s="11">
        <v>2.1</v>
      </c>
      <c r="F33" s="8">
        <f>C33+D33+E33</f>
        <v>6.5</v>
      </c>
      <c r="G33" s="9">
        <f>F33+F34</f>
        <v>12.5</v>
      </c>
      <c r="H33" s="9">
        <f>G33/3</f>
        <v>4.166666666666667</v>
      </c>
      <c r="I33" s="7">
        <v>0</v>
      </c>
      <c r="J33" s="9">
        <f>H33-I33</f>
        <v>4.166666666666667</v>
      </c>
    </row>
    <row r="34" spans="1:10" ht="15">
      <c r="A34" s="10" t="s">
        <v>21</v>
      </c>
      <c r="B34" s="8" t="s">
        <v>16</v>
      </c>
      <c r="C34" s="11">
        <v>2</v>
      </c>
      <c r="D34" s="11">
        <v>2</v>
      </c>
      <c r="E34" s="11">
        <v>2</v>
      </c>
      <c r="F34" s="8">
        <f>C34+D34+E34</f>
        <v>6</v>
      </c>
      <c r="G34" s="9"/>
      <c r="H34" s="9"/>
      <c r="I34" s="7"/>
      <c r="J34" s="9"/>
    </row>
    <row r="36" spans="1:9" ht="16.5">
      <c r="A36" s="6" t="s">
        <v>30</v>
      </c>
      <c r="B36" s="6"/>
      <c r="C36" s="6"/>
      <c r="D36" s="6"/>
      <c r="E36" s="1"/>
      <c r="F36" s="1"/>
      <c r="G36" s="1"/>
      <c r="H36" s="1"/>
      <c r="I36" s="2"/>
    </row>
    <row r="38" spans="1:10" ht="15">
      <c r="A38" s="7" t="s">
        <v>5</v>
      </c>
      <c r="B38" s="7"/>
      <c r="C38" s="7" t="s">
        <v>6</v>
      </c>
      <c r="D38" s="7" t="s">
        <v>7</v>
      </c>
      <c r="E38" s="7" t="s">
        <v>8</v>
      </c>
      <c r="F38" s="7" t="s">
        <v>9</v>
      </c>
      <c r="G38" s="7" t="s">
        <v>10</v>
      </c>
      <c r="H38" s="7" t="s">
        <v>11</v>
      </c>
      <c r="I38" s="7" t="s">
        <v>12</v>
      </c>
      <c r="J38" s="7" t="s">
        <v>10</v>
      </c>
    </row>
    <row r="39" spans="1:10" ht="15">
      <c r="A39" s="8" t="s">
        <v>31</v>
      </c>
      <c r="B39" s="8" t="s">
        <v>14</v>
      </c>
      <c r="C39" s="12">
        <v>2</v>
      </c>
      <c r="D39" s="11">
        <v>2</v>
      </c>
      <c r="E39" s="11">
        <v>2</v>
      </c>
      <c r="F39" s="8">
        <f>C39+D39+E39</f>
        <v>6</v>
      </c>
      <c r="G39" s="9">
        <f>F39+F40</f>
        <v>11.6</v>
      </c>
      <c r="H39" s="9">
        <f>G39/3</f>
        <v>3.8666666666666667</v>
      </c>
      <c r="I39" s="7">
        <v>2</v>
      </c>
      <c r="J39" s="9">
        <f>H39-I39</f>
        <v>1.8666666666666667</v>
      </c>
    </row>
    <row r="40" spans="1:10" ht="15">
      <c r="A40" s="10" t="s">
        <v>19</v>
      </c>
      <c r="B40" s="8" t="s">
        <v>16</v>
      </c>
      <c r="C40" s="12">
        <v>1.8</v>
      </c>
      <c r="D40" s="11">
        <v>1.9</v>
      </c>
      <c r="E40" s="11">
        <v>1.9</v>
      </c>
      <c r="F40" s="8">
        <f>C40+D40+E40</f>
        <v>5.6</v>
      </c>
      <c r="G40" s="9"/>
      <c r="H40" s="9"/>
      <c r="I40" s="7"/>
      <c r="J40" s="9"/>
    </row>
    <row r="41" spans="1:10" ht="15">
      <c r="A41" s="8" t="s">
        <v>32</v>
      </c>
      <c r="B41" s="8" t="s">
        <v>14</v>
      </c>
      <c r="C41" s="10">
        <v>2.3</v>
      </c>
      <c r="D41" s="10">
        <v>2.3</v>
      </c>
      <c r="E41" s="10">
        <v>2.3</v>
      </c>
      <c r="F41" s="8">
        <f>C41+D41+E41</f>
        <v>6.8999999999999995</v>
      </c>
      <c r="G41" s="9">
        <f>F41+F42</f>
        <v>13.5</v>
      </c>
      <c r="H41" s="9">
        <f>G41/3</f>
        <v>4.5</v>
      </c>
      <c r="I41" s="7">
        <v>0.8</v>
      </c>
      <c r="J41" s="9">
        <f>H41-I41</f>
        <v>3.7</v>
      </c>
    </row>
    <row r="42" spans="1:10" ht="15">
      <c r="A42" s="10" t="s">
        <v>33</v>
      </c>
      <c r="B42" s="8" t="s">
        <v>16</v>
      </c>
      <c r="C42" s="10">
        <v>2.2</v>
      </c>
      <c r="D42" s="10">
        <v>2.2</v>
      </c>
      <c r="E42" s="10">
        <v>2.2</v>
      </c>
      <c r="F42" s="8">
        <f>C42+D42+E42</f>
        <v>6.6000000000000005</v>
      </c>
      <c r="G42" s="9"/>
      <c r="H42" s="9"/>
      <c r="I42" s="7"/>
      <c r="J42" s="9"/>
    </row>
    <row r="43" spans="1:10" ht="15">
      <c r="A43" s="8" t="s">
        <v>34</v>
      </c>
      <c r="B43" s="8" t="s">
        <v>14</v>
      </c>
      <c r="C43" s="8">
        <v>1.9</v>
      </c>
      <c r="D43" s="8">
        <v>1.8</v>
      </c>
      <c r="E43" s="8">
        <v>1.9</v>
      </c>
      <c r="F43" s="8">
        <f>C43+D43+E43</f>
        <v>5.6</v>
      </c>
      <c r="G43" s="9">
        <f>F43+F44</f>
        <v>10.899999999999999</v>
      </c>
      <c r="H43" s="9">
        <f>G43/3</f>
        <v>3.633333333333333</v>
      </c>
      <c r="I43" s="7">
        <v>0.4</v>
      </c>
      <c r="J43" s="9">
        <f>H43-I43</f>
        <v>3.233333333333333</v>
      </c>
    </row>
    <row r="44" spans="1:10" ht="15">
      <c r="A44" s="10" t="s">
        <v>19</v>
      </c>
      <c r="B44" s="8" t="s">
        <v>16</v>
      </c>
      <c r="C44" s="8">
        <v>1.8</v>
      </c>
      <c r="D44" s="8">
        <v>1.7</v>
      </c>
      <c r="E44" s="8">
        <v>1.8</v>
      </c>
      <c r="F44" s="8">
        <f>C44+D44+E44</f>
        <v>5.3</v>
      </c>
      <c r="G44" s="9"/>
      <c r="H44" s="9"/>
      <c r="I44" s="7"/>
      <c r="J44" s="9"/>
    </row>
    <row r="45" spans="1:10" ht="15">
      <c r="A45" s="8" t="s">
        <v>35</v>
      </c>
      <c r="B45" s="8" t="s">
        <v>14</v>
      </c>
      <c r="C45" s="11">
        <v>1.9</v>
      </c>
      <c r="D45" s="12">
        <v>2.1</v>
      </c>
      <c r="E45" s="12">
        <v>2.1</v>
      </c>
      <c r="F45" s="8">
        <f>C45+D45+E45</f>
        <v>6.1</v>
      </c>
      <c r="G45" s="9">
        <f>F45+F46</f>
        <v>12</v>
      </c>
      <c r="H45" s="9">
        <f>G45/3</f>
        <v>4</v>
      </c>
      <c r="I45" s="7">
        <v>0.8</v>
      </c>
      <c r="J45" s="9">
        <f>H45-I45</f>
        <v>3.2</v>
      </c>
    </row>
    <row r="46" spans="1:10" ht="15">
      <c r="A46" s="10" t="s">
        <v>19</v>
      </c>
      <c r="B46" s="8" t="s">
        <v>16</v>
      </c>
      <c r="C46" s="11">
        <v>1.9</v>
      </c>
      <c r="D46" s="12">
        <v>2</v>
      </c>
      <c r="E46" s="12">
        <v>2</v>
      </c>
      <c r="F46" s="8">
        <f>C46+D46+E46</f>
        <v>5.9</v>
      </c>
      <c r="G46" s="9"/>
      <c r="H46" s="9"/>
      <c r="I46" s="7"/>
      <c r="J46" s="9"/>
    </row>
    <row r="48" spans="1:9" ht="16.5">
      <c r="A48" s="6" t="s">
        <v>36</v>
      </c>
      <c r="B48" s="6"/>
      <c r="C48" s="6"/>
      <c r="D48" s="6"/>
      <c r="E48" s="1"/>
      <c r="F48" s="1"/>
      <c r="G48" s="1"/>
      <c r="H48" s="1"/>
      <c r="I48" s="2"/>
    </row>
    <row r="50" spans="1:10" ht="15">
      <c r="A50" s="7" t="s">
        <v>5</v>
      </c>
      <c r="B50" s="7"/>
      <c r="C50" s="7" t="s">
        <v>6</v>
      </c>
      <c r="D50" s="7" t="s">
        <v>7</v>
      </c>
      <c r="E50" s="7" t="s">
        <v>8</v>
      </c>
      <c r="F50" s="7" t="s">
        <v>9</v>
      </c>
      <c r="G50" s="7" t="s">
        <v>10</v>
      </c>
      <c r="H50" s="7" t="s">
        <v>11</v>
      </c>
      <c r="I50" s="7" t="s">
        <v>12</v>
      </c>
      <c r="J50" s="7" t="s">
        <v>10</v>
      </c>
    </row>
    <row r="51" spans="1:10" ht="15">
      <c r="A51" s="8" t="s">
        <v>37</v>
      </c>
      <c r="B51" s="8" t="s">
        <v>14</v>
      </c>
      <c r="C51" s="10">
        <v>2.9</v>
      </c>
      <c r="D51" s="13">
        <v>2.6</v>
      </c>
      <c r="E51" s="13">
        <v>2.7</v>
      </c>
      <c r="F51" s="8">
        <f>C51+D51+E51</f>
        <v>8.2</v>
      </c>
      <c r="G51" s="9">
        <f>F51+F52</f>
        <v>15.899999999999999</v>
      </c>
      <c r="H51" s="9">
        <f>G51/3</f>
        <v>5.3</v>
      </c>
      <c r="I51" s="7">
        <v>1.2</v>
      </c>
      <c r="J51" s="9">
        <f>H51-I51</f>
        <v>4.1</v>
      </c>
    </row>
    <row r="52" spans="1:10" ht="15">
      <c r="A52" s="10" t="s">
        <v>38</v>
      </c>
      <c r="B52" s="8" t="s">
        <v>16</v>
      </c>
      <c r="C52" s="10">
        <v>2.7</v>
      </c>
      <c r="D52" s="13">
        <v>2.4</v>
      </c>
      <c r="E52" s="13">
        <v>2.6</v>
      </c>
      <c r="F52" s="8">
        <f>C52+D52+E52</f>
        <v>7.699999999999999</v>
      </c>
      <c r="G52" s="9"/>
      <c r="H52" s="9"/>
      <c r="I52" s="7"/>
      <c r="J52" s="9"/>
    </row>
    <row r="53" spans="1:10" ht="15">
      <c r="A53" s="8" t="s">
        <v>39</v>
      </c>
      <c r="B53" s="8" t="s">
        <v>14</v>
      </c>
      <c r="C53" s="8">
        <v>2.1</v>
      </c>
      <c r="D53" s="8">
        <v>2.2</v>
      </c>
      <c r="E53" s="8">
        <v>2.1</v>
      </c>
      <c r="F53" s="8">
        <f>C53+D53+E53</f>
        <v>6.4</v>
      </c>
      <c r="G53" s="9">
        <f>F53+F54</f>
        <v>12.4</v>
      </c>
      <c r="H53" s="9">
        <f>G53/3</f>
        <v>4.133333333333334</v>
      </c>
      <c r="I53" s="7">
        <v>0.8</v>
      </c>
      <c r="J53" s="9">
        <f>H53-I53</f>
        <v>3.333333333333334</v>
      </c>
    </row>
    <row r="54" spans="1:10" ht="15">
      <c r="A54" s="10" t="s">
        <v>40</v>
      </c>
      <c r="B54" s="8" t="s">
        <v>16</v>
      </c>
      <c r="C54" s="8">
        <v>2</v>
      </c>
      <c r="D54" s="8">
        <v>2</v>
      </c>
      <c r="E54" s="8">
        <v>2</v>
      </c>
      <c r="F54" s="8">
        <f>C54+D54+E54</f>
        <v>6</v>
      </c>
      <c r="G54" s="9"/>
      <c r="H54" s="9"/>
      <c r="I54" s="7"/>
      <c r="J54" s="9"/>
    </row>
    <row r="55" spans="1:10" ht="15">
      <c r="A55" s="8" t="s">
        <v>41</v>
      </c>
      <c r="B55" s="8" t="s">
        <v>14</v>
      </c>
      <c r="C55" s="13">
        <v>2.7</v>
      </c>
      <c r="D55" s="13">
        <v>2.4</v>
      </c>
      <c r="E55" s="13">
        <v>2.5</v>
      </c>
      <c r="F55" s="8">
        <f>C55+D55+E55</f>
        <v>7.6</v>
      </c>
      <c r="G55" s="9">
        <f>F55+F56</f>
        <v>14.799999999999999</v>
      </c>
      <c r="H55" s="9">
        <f>G55/3</f>
        <v>4.933333333333333</v>
      </c>
      <c r="I55" s="7">
        <v>0</v>
      </c>
      <c r="J55" s="9">
        <f>H55-I55</f>
        <v>4.933333333333333</v>
      </c>
    </row>
    <row r="56" spans="1:10" ht="15">
      <c r="A56" s="10" t="s">
        <v>42</v>
      </c>
      <c r="B56" s="8" t="s">
        <v>16</v>
      </c>
      <c r="C56" s="13">
        <v>2.5</v>
      </c>
      <c r="D56" s="13">
        <v>2.3</v>
      </c>
      <c r="E56" s="13">
        <v>2.4</v>
      </c>
      <c r="F56" s="8">
        <f>C56+D56+E56</f>
        <v>7.199999999999999</v>
      </c>
      <c r="G56" s="9"/>
      <c r="H56" s="9"/>
      <c r="I56" s="7"/>
      <c r="J56" s="9"/>
    </row>
    <row r="57" spans="1:10" ht="15">
      <c r="A57" s="8" t="s">
        <v>43</v>
      </c>
      <c r="B57" s="8" t="s">
        <v>14</v>
      </c>
      <c r="C57" s="8">
        <v>2</v>
      </c>
      <c r="D57" s="8">
        <v>1.9</v>
      </c>
      <c r="E57" s="8">
        <v>1.9</v>
      </c>
      <c r="F57" s="8">
        <f>C57+D57+E57</f>
        <v>5.8</v>
      </c>
      <c r="G57" s="9">
        <f>F57+F58</f>
        <v>11.399999999999999</v>
      </c>
      <c r="H57" s="9">
        <f>G57/3</f>
        <v>3.7999999999999994</v>
      </c>
      <c r="I57" s="7">
        <v>1.2</v>
      </c>
      <c r="J57" s="9">
        <f>H57-I57</f>
        <v>2.5999999999999996</v>
      </c>
    </row>
    <row r="58" spans="1:10" ht="15">
      <c r="A58" s="10" t="s">
        <v>44</v>
      </c>
      <c r="B58" s="8" t="s">
        <v>16</v>
      </c>
      <c r="C58" s="8">
        <v>1.8</v>
      </c>
      <c r="D58" s="8">
        <v>1.9</v>
      </c>
      <c r="E58" s="8">
        <v>1.9</v>
      </c>
      <c r="F58" s="8">
        <f>C58+D58+E58</f>
        <v>5.6</v>
      </c>
      <c r="G58" s="9"/>
      <c r="H58" s="9"/>
      <c r="I58" s="7"/>
      <c r="J58" s="9"/>
    </row>
    <row r="59" spans="1:10" ht="15">
      <c r="A59" s="8" t="s">
        <v>45</v>
      </c>
      <c r="B59" s="8" t="s">
        <v>14</v>
      </c>
      <c r="C59" s="8">
        <v>1.6</v>
      </c>
      <c r="D59" s="8">
        <v>1.7</v>
      </c>
      <c r="E59" s="8">
        <v>1.7</v>
      </c>
      <c r="F59" s="8">
        <f>C59+D59+E59</f>
        <v>5</v>
      </c>
      <c r="G59" s="9">
        <f>F59+F60</f>
        <v>9.8</v>
      </c>
      <c r="H59" s="9">
        <f>G59/3</f>
        <v>3.266666666666667</v>
      </c>
      <c r="I59" s="7">
        <v>2</v>
      </c>
      <c r="J59" s="9">
        <f>H59-I59</f>
        <v>1.266666666666667</v>
      </c>
    </row>
    <row r="60" spans="1:10" ht="15">
      <c r="A60" s="10" t="s">
        <v>44</v>
      </c>
      <c r="B60" s="8" t="s">
        <v>16</v>
      </c>
      <c r="C60" s="8">
        <v>1.5</v>
      </c>
      <c r="D60" s="8">
        <v>1.7</v>
      </c>
      <c r="E60" s="8">
        <v>1.6</v>
      </c>
      <c r="F60" s="8">
        <f>C60+D60+E60</f>
        <v>4.800000000000001</v>
      </c>
      <c r="G60" s="9"/>
      <c r="H60" s="9"/>
      <c r="I60" s="7"/>
      <c r="J60" s="9"/>
    </row>
    <row r="61" spans="1:10" ht="15">
      <c r="A61" s="8" t="s">
        <v>46</v>
      </c>
      <c r="B61" s="8" t="s">
        <v>14</v>
      </c>
      <c r="C61" s="12">
        <v>2.8</v>
      </c>
      <c r="D61" s="12">
        <v>2.8</v>
      </c>
      <c r="E61" s="10">
        <v>2.8</v>
      </c>
      <c r="F61" s="8">
        <f>C61+D61+E61</f>
        <v>8.399999999999999</v>
      </c>
      <c r="G61" s="9">
        <f>F61+F62</f>
        <v>16.5</v>
      </c>
      <c r="H61" s="9">
        <f>G61/3</f>
        <v>5.5</v>
      </c>
      <c r="I61" s="7">
        <v>0.6</v>
      </c>
      <c r="J61" s="9">
        <f>H61-I61</f>
        <v>4.9</v>
      </c>
    </row>
    <row r="62" spans="1:10" ht="15">
      <c r="A62" s="10" t="s">
        <v>42</v>
      </c>
      <c r="B62" s="8" t="s">
        <v>16</v>
      </c>
      <c r="C62" s="12">
        <v>2.7</v>
      </c>
      <c r="D62" s="12">
        <v>2.6</v>
      </c>
      <c r="E62" s="10">
        <v>2.8</v>
      </c>
      <c r="F62" s="8">
        <f>C62+D62+E62</f>
        <v>8.100000000000001</v>
      </c>
      <c r="G62" s="9"/>
      <c r="H62" s="9"/>
      <c r="I62" s="7"/>
      <c r="J62" s="9"/>
    </row>
    <row r="63" spans="1:12" ht="15">
      <c r="A63" s="8" t="s">
        <v>47</v>
      </c>
      <c r="B63" s="8" t="s">
        <v>14</v>
      </c>
      <c r="C63" s="8">
        <v>1.5</v>
      </c>
      <c r="D63" s="8">
        <v>1.4</v>
      </c>
      <c r="E63" s="8">
        <v>1.6</v>
      </c>
      <c r="F63" s="8">
        <f>C63+D63+E63</f>
        <v>4.5</v>
      </c>
      <c r="G63" s="9">
        <f>F63+F64</f>
        <v>8.8</v>
      </c>
      <c r="H63" s="9">
        <f>G63/3</f>
        <v>2.9333333333333336</v>
      </c>
      <c r="I63" s="7">
        <v>1.4</v>
      </c>
      <c r="J63" s="9">
        <f>H63-I63</f>
        <v>1.5333333333333337</v>
      </c>
      <c r="L63" s="14"/>
    </row>
    <row r="64" spans="1:10" ht="15">
      <c r="A64" s="10" t="s">
        <v>42</v>
      </c>
      <c r="B64" s="8" t="s">
        <v>16</v>
      </c>
      <c r="C64" s="8">
        <v>1.4</v>
      </c>
      <c r="D64" s="8">
        <v>1.4</v>
      </c>
      <c r="E64" s="8">
        <v>1.5</v>
      </c>
      <c r="F64" s="8">
        <f>C64+D64+E64</f>
        <v>4.3</v>
      </c>
      <c r="G64" s="9"/>
      <c r="H64" s="9"/>
      <c r="I64" s="7"/>
      <c r="J64" s="9"/>
    </row>
    <row r="65" spans="1:10" ht="15">
      <c r="A65" s="8" t="s">
        <v>48</v>
      </c>
      <c r="B65" s="8" t="s">
        <v>14</v>
      </c>
      <c r="C65" s="8">
        <v>1.8</v>
      </c>
      <c r="D65" s="8">
        <v>1.9</v>
      </c>
      <c r="E65" s="8">
        <v>1.8</v>
      </c>
      <c r="F65" s="8">
        <f>C65+D65+E65</f>
        <v>5.5</v>
      </c>
      <c r="G65" s="9">
        <f>F65+F66</f>
        <v>10.5</v>
      </c>
      <c r="H65" s="9">
        <f>G65/3</f>
        <v>3.5</v>
      </c>
      <c r="I65" s="7">
        <v>0.6</v>
      </c>
      <c r="J65" s="9">
        <f>H65-I65</f>
        <v>2.9</v>
      </c>
    </row>
    <row r="66" spans="1:10" ht="15">
      <c r="A66" s="10" t="s">
        <v>44</v>
      </c>
      <c r="B66" s="8" t="s">
        <v>16</v>
      </c>
      <c r="C66" s="8">
        <v>1.6</v>
      </c>
      <c r="D66" s="8">
        <v>1.7</v>
      </c>
      <c r="E66" s="8">
        <v>1.7</v>
      </c>
      <c r="F66" s="8">
        <f>C66+D66+E66</f>
        <v>5</v>
      </c>
      <c r="G66" s="9"/>
      <c r="H66" s="9"/>
      <c r="I66" s="7"/>
      <c r="J66" s="9"/>
    </row>
    <row r="67" spans="1:10" ht="15">
      <c r="A67" s="8" t="s">
        <v>49</v>
      </c>
      <c r="B67" s="8" t="s">
        <v>14</v>
      </c>
      <c r="C67" s="8">
        <v>1.4</v>
      </c>
      <c r="D67" s="8">
        <v>1.3</v>
      </c>
      <c r="E67" s="8">
        <v>1.4</v>
      </c>
      <c r="F67" s="8">
        <f>C67+D67+E67</f>
        <v>4.1</v>
      </c>
      <c r="G67" s="9">
        <f>F67+F68</f>
        <v>8</v>
      </c>
      <c r="H67" s="9">
        <f>G67/3</f>
        <v>2.6666666666666665</v>
      </c>
      <c r="I67" s="7">
        <v>0.6</v>
      </c>
      <c r="J67" s="9">
        <f>H67-I67</f>
        <v>2.0666666666666664</v>
      </c>
    </row>
    <row r="68" spans="1:10" ht="15">
      <c r="A68" s="10" t="s">
        <v>50</v>
      </c>
      <c r="B68" s="8" t="s">
        <v>16</v>
      </c>
      <c r="C68" s="8">
        <v>1.3</v>
      </c>
      <c r="D68" s="8">
        <v>1.3</v>
      </c>
      <c r="E68" s="8">
        <v>1.3</v>
      </c>
      <c r="F68" s="8">
        <f>C68+D68+E68</f>
        <v>3.9000000000000004</v>
      </c>
      <c r="G68" s="9"/>
      <c r="H68" s="9"/>
      <c r="I68" s="7"/>
      <c r="J68" s="9"/>
    </row>
    <row r="69" spans="1:10" ht="15">
      <c r="A69" s="8" t="s">
        <v>51</v>
      </c>
      <c r="B69" s="8" t="s">
        <v>14</v>
      </c>
      <c r="C69" s="8">
        <v>2</v>
      </c>
      <c r="D69" s="8">
        <v>2</v>
      </c>
      <c r="E69" s="8">
        <v>2</v>
      </c>
      <c r="F69" s="8">
        <f>C69+D69+E69</f>
        <v>6</v>
      </c>
      <c r="G69" s="9">
        <f>F69+F70</f>
        <v>11.9</v>
      </c>
      <c r="H69" s="9">
        <f>G69/3</f>
        <v>3.966666666666667</v>
      </c>
      <c r="I69" s="7">
        <v>0.8</v>
      </c>
      <c r="J69" s="9">
        <f>H69-I69</f>
        <v>3.166666666666667</v>
      </c>
    </row>
    <row r="70" spans="1:10" ht="15">
      <c r="A70" s="10" t="s">
        <v>44</v>
      </c>
      <c r="B70" s="8" t="s">
        <v>16</v>
      </c>
      <c r="C70" s="8">
        <v>2</v>
      </c>
      <c r="D70" s="8">
        <v>2</v>
      </c>
      <c r="E70" s="8">
        <v>1.9</v>
      </c>
      <c r="F70" s="8">
        <f>C70+D70+E70</f>
        <v>5.9</v>
      </c>
      <c r="G70" s="9"/>
      <c r="H70" s="9"/>
      <c r="I70" s="7"/>
      <c r="J70" s="9"/>
    </row>
    <row r="71" spans="1:10" ht="15">
      <c r="A71" s="8" t="s">
        <v>52</v>
      </c>
      <c r="B71" s="8" t="s">
        <v>14</v>
      </c>
      <c r="C71" s="13">
        <v>2.7</v>
      </c>
      <c r="D71" s="10">
        <v>2.8</v>
      </c>
      <c r="E71" s="11">
        <v>2.7</v>
      </c>
      <c r="F71" s="8">
        <f>C71+D71+E71</f>
        <v>8.2</v>
      </c>
      <c r="G71" s="9">
        <f>F71+F72</f>
        <v>16.1</v>
      </c>
      <c r="H71" s="9">
        <f>G71/3</f>
        <v>5.366666666666667</v>
      </c>
      <c r="I71" s="7">
        <v>0.2</v>
      </c>
      <c r="J71" s="9">
        <f>H71-I71</f>
        <v>5.166666666666667</v>
      </c>
    </row>
    <row r="72" spans="1:10" ht="15">
      <c r="A72" s="10" t="s">
        <v>42</v>
      </c>
      <c r="B72" s="8" t="s">
        <v>16</v>
      </c>
      <c r="C72" s="13">
        <v>2.6</v>
      </c>
      <c r="D72" s="10">
        <v>2.6</v>
      </c>
      <c r="E72" s="11">
        <v>2.7</v>
      </c>
      <c r="F72" s="8">
        <f>C72+D72+E72</f>
        <v>7.9</v>
      </c>
      <c r="G72" s="9"/>
      <c r="H72" s="9"/>
      <c r="I72" s="7"/>
      <c r="J72" s="9"/>
    </row>
    <row r="73" spans="1:10" ht="15">
      <c r="A73" s="8" t="s">
        <v>53</v>
      </c>
      <c r="B73" s="8" t="s">
        <v>14</v>
      </c>
      <c r="C73" s="11">
        <v>2.7</v>
      </c>
      <c r="D73" s="11">
        <v>2.7</v>
      </c>
      <c r="E73" s="12">
        <v>2.8</v>
      </c>
      <c r="F73" s="8">
        <f>C73+D73+E73</f>
        <v>8.2</v>
      </c>
      <c r="G73" s="9">
        <f>F73+F74</f>
        <v>16.1</v>
      </c>
      <c r="H73" s="9">
        <f>G73/3</f>
        <v>5.366666666666667</v>
      </c>
      <c r="I73" s="7">
        <v>0.2</v>
      </c>
      <c r="J73" s="9">
        <f>H73-I73</f>
        <v>5.166666666666667</v>
      </c>
    </row>
    <row r="74" spans="1:10" ht="15">
      <c r="A74" s="10" t="s">
        <v>44</v>
      </c>
      <c r="B74" s="8" t="s">
        <v>16</v>
      </c>
      <c r="C74" s="11">
        <v>2.7</v>
      </c>
      <c r="D74" s="11">
        <v>2.5</v>
      </c>
      <c r="E74" s="12">
        <v>2.7</v>
      </c>
      <c r="F74" s="8">
        <f>C74+D74+E74</f>
        <v>7.9</v>
      </c>
      <c r="G74" s="9"/>
      <c r="H74" s="9"/>
      <c r="I74" s="7"/>
      <c r="J74" s="9"/>
    </row>
    <row r="75" spans="1:10" ht="15">
      <c r="A75" s="8" t="s">
        <v>54</v>
      </c>
      <c r="B75" s="8" t="s">
        <v>14</v>
      </c>
      <c r="C75" s="13">
        <v>2.2</v>
      </c>
      <c r="D75" s="13">
        <v>2.3</v>
      </c>
      <c r="E75" s="13">
        <v>2.2</v>
      </c>
      <c r="F75" s="8">
        <f>C75+D75+E75</f>
        <v>6.7</v>
      </c>
      <c r="G75" s="9">
        <f>F75+F76</f>
        <v>13.2</v>
      </c>
      <c r="H75" s="9">
        <f>G75/3</f>
        <v>4.3999999999999995</v>
      </c>
      <c r="I75" s="7">
        <v>0.2</v>
      </c>
      <c r="J75" s="9">
        <f>H75-I75</f>
        <v>4.199999999999999</v>
      </c>
    </row>
    <row r="76" spans="1:10" ht="15">
      <c r="A76" s="10" t="s">
        <v>42</v>
      </c>
      <c r="B76" s="8" t="s">
        <v>16</v>
      </c>
      <c r="C76" s="13">
        <v>2.1</v>
      </c>
      <c r="D76" s="13">
        <v>2.3</v>
      </c>
      <c r="E76" s="13">
        <v>2.1</v>
      </c>
      <c r="F76" s="8">
        <f>C76+D76+E76</f>
        <v>6.5</v>
      </c>
      <c r="G76" s="9"/>
      <c r="H76" s="9"/>
      <c r="I76" s="7"/>
      <c r="J76" s="9"/>
    </row>
    <row r="77" spans="1:10" ht="15">
      <c r="A77" s="8" t="s">
        <v>55</v>
      </c>
      <c r="B77" s="8" t="s">
        <v>14</v>
      </c>
      <c r="C77" s="8">
        <v>1.9</v>
      </c>
      <c r="D77" s="8">
        <v>1.8</v>
      </c>
      <c r="E77" s="8">
        <v>1.8</v>
      </c>
      <c r="F77" s="8">
        <f>C77+D77+E77</f>
        <v>5.5</v>
      </c>
      <c r="G77" s="9">
        <f>F77+F78</f>
        <v>10.8</v>
      </c>
      <c r="H77" s="9">
        <f>G77/3</f>
        <v>3.6</v>
      </c>
      <c r="I77" s="7">
        <v>0.6</v>
      </c>
      <c r="J77" s="9">
        <f>H77-I77</f>
        <v>3</v>
      </c>
    </row>
    <row r="78" spans="1:10" ht="15">
      <c r="A78" s="10" t="s">
        <v>44</v>
      </c>
      <c r="B78" s="8" t="s">
        <v>16</v>
      </c>
      <c r="C78" s="8">
        <v>1.7</v>
      </c>
      <c r="D78" s="8">
        <v>1.8</v>
      </c>
      <c r="E78" s="8">
        <v>1.8</v>
      </c>
      <c r="F78" s="8">
        <f>C78+D78+E78</f>
        <v>5.3</v>
      </c>
      <c r="G78" s="9"/>
      <c r="H78" s="9"/>
      <c r="I78" s="7"/>
      <c r="J78" s="9"/>
    </row>
    <row r="79" spans="1:10" ht="15">
      <c r="A79" s="8" t="s">
        <v>56</v>
      </c>
      <c r="B79" s="8" t="s">
        <v>14</v>
      </c>
      <c r="C79" s="13">
        <v>2.2</v>
      </c>
      <c r="D79" s="13">
        <v>2.4</v>
      </c>
      <c r="E79" s="13">
        <v>2.4</v>
      </c>
      <c r="F79" s="8">
        <f>C79+D79+E79</f>
        <v>7</v>
      </c>
      <c r="G79" s="9">
        <f>F79+F80</f>
        <v>13.8</v>
      </c>
      <c r="H79" s="9">
        <f>G79/3</f>
        <v>4.6000000000000005</v>
      </c>
      <c r="I79" s="7">
        <v>0.6</v>
      </c>
      <c r="J79" s="9">
        <f>H79-I79</f>
        <v>4.000000000000001</v>
      </c>
    </row>
    <row r="80" spans="1:10" ht="15">
      <c r="A80" s="10" t="s">
        <v>44</v>
      </c>
      <c r="B80" s="8" t="s">
        <v>16</v>
      </c>
      <c r="C80" s="13">
        <v>2.2</v>
      </c>
      <c r="D80" s="13">
        <v>2.3</v>
      </c>
      <c r="E80" s="13">
        <v>2.3</v>
      </c>
      <c r="F80" s="8">
        <f>C80+D80+E80</f>
        <v>6.8</v>
      </c>
      <c r="G80" s="9"/>
      <c r="H80" s="9"/>
      <c r="I80" s="7"/>
      <c r="J80" s="9"/>
    </row>
    <row r="82" spans="1:9" ht="16.5">
      <c r="A82" s="6" t="s">
        <v>57</v>
      </c>
      <c r="B82" s="6"/>
      <c r="C82" s="6"/>
      <c r="D82" s="6"/>
      <c r="E82" s="1"/>
      <c r="F82" s="1"/>
      <c r="G82" s="1"/>
      <c r="H82" s="1"/>
      <c r="I82" s="2"/>
    </row>
    <row r="84" spans="1:10" ht="15">
      <c r="A84" s="7" t="s">
        <v>5</v>
      </c>
      <c r="B84" s="7"/>
      <c r="C84" s="7" t="s">
        <v>6</v>
      </c>
      <c r="D84" s="7" t="s">
        <v>7</v>
      </c>
      <c r="E84" s="7" t="s">
        <v>8</v>
      </c>
      <c r="F84" s="7" t="s">
        <v>9</v>
      </c>
      <c r="G84" s="7" t="s">
        <v>10</v>
      </c>
      <c r="H84" s="7" t="s">
        <v>11</v>
      </c>
      <c r="I84" s="7" t="s">
        <v>12</v>
      </c>
      <c r="J84" s="7" t="s">
        <v>10</v>
      </c>
    </row>
    <row r="85" spans="1:10" ht="15">
      <c r="A85" s="8" t="s">
        <v>58</v>
      </c>
      <c r="B85" s="8" t="s">
        <v>14</v>
      </c>
      <c r="C85" s="8">
        <v>2.4</v>
      </c>
      <c r="D85" s="8">
        <v>2.5</v>
      </c>
      <c r="E85" s="8">
        <v>2.3</v>
      </c>
      <c r="F85" s="8">
        <f>C85+D85+E85</f>
        <v>7.2</v>
      </c>
      <c r="G85" s="9">
        <f>F85+F86</f>
        <v>14.1</v>
      </c>
      <c r="H85" s="9">
        <f>G85/3</f>
        <v>4.7</v>
      </c>
      <c r="I85" s="7">
        <v>0.8</v>
      </c>
      <c r="J85" s="9">
        <f>H85-I85</f>
        <v>3.9000000000000004</v>
      </c>
    </row>
    <row r="86" spans="1:10" ht="15">
      <c r="A86" s="10" t="s">
        <v>50</v>
      </c>
      <c r="B86" s="8" t="s">
        <v>16</v>
      </c>
      <c r="C86" s="8">
        <v>2.3</v>
      </c>
      <c r="D86" s="8">
        <v>2.4</v>
      </c>
      <c r="E86" s="8">
        <v>2.2</v>
      </c>
      <c r="F86" s="8">
        <f>C86+D86+E86</f>
        <v>6.8999999999999995</v>
      </c>
      <c r="G86" s="9"/>
      <c r="H86" s="9"/>
      <c r="I86" s="7"/>
      <c r="J86" s="9"/>
    </row>
    <row r="87" spans="1:10" ht="15">
      <c r="A87" s="8" t="s">
        <v>59</v>
      </c>
      <c r="B87" s="8" t="s">
        <v>14</v>
      </c>
      <c r="C87" s="11">
        <v>2.7</v>
      </c>
      <c r="D87" s="11">
        <v>2.8</v>
      </c>
      <c r="E87" s="12">
        <v>2.5</v>
      </c>
      <c r="F87" s="8">
        <f>C87+D87+E87</f>
        <v>8</v>
      </c>
      <c r="G87" s="9">
        <f>F87+F88</f>
        <v>16.1</v>
      </c>
      <c r="H87" s="9">
        <f>G87/3</f>
        <v>5.366666666666667</v>
      </c>
      <c r="I87" s="7">
        <v>0.4</v>
      </c>
      <c r="J87" s="9">
        <f>H87-I87</f>
        <v>4.966666666666667</v>
      </c>
    </row>
    <row r="88" spans="1:10" ht="15">
      <c r="A88" s="10" t="s">
        <v>42</v>
      </c>
      <c r="B88" s="8" t="s">
        <v>16</v>
      </c>
      <c r="C88" s="11">
        <v>2.8</v>
      </c>
      <c r="D88" s="11">
        <v>2.8</v>
      </c>
      <c r="E88" s="12">
        <v>2.5</v>
      </c>
      <c r="F88" s="8">
        <f>C88+D88+E88</f>
        <v>8.1</v>
      </c>
      <c r="G88" s="9"/>
      <c r="H88" s="9"/>
      <c r="I88" s="7"/>
      <c r="J88" s="9"/>
    </row>
    <row r="89" spans="1:10" ht="15">
      <c r="A89" s="8" t="s">
        <v>60</v>
      </c>
      <c r="B89" s="8" t="s">
        <v>14</v>
      </c>
      <c r="C89" s="8">
        <v>2.2</v>
      </c>
      <c r="D89" s="8">
        <v>2.3</v>
      </c>
      <c r="E89" s="8">
        <v>2</v>
      </c>
      <c r="F89" s="8">
        <f>C89+D89+E89</f>
        <v>6.5</v>
      </c>
      <c r="G89" s="9">
        <f>F89+F90</f>
        <v>12.7</v>
      </c>
      <c r="H89" s="9">
        <f>G89/3</f>
        <v>4.233333333333333</v>
      </c>
      <c r="I89" s="7">
        <v>0.8</v>
      </c>
      <c r="J89" s="9">
        <f>H89-I89</f>
        <v>3.4333333333333336</v>
      </c>
    </row>
    <row r="90" spans="1:10" ht="15">
      <c r="A90" s="10" t="s">
        <v>50</v>
      </c>
      <c r="B90" s="8" t="s">
        <v>16</v>
      </c>
      <c r="C90" s="8">
        <v>2</v>
      </c>
      <c r="D90" s="8">
        <v>2.2</v>
      </c>
      <c r="E90" s="8">
        <v>2</v>
      </c>
      <c r="F90" s="8">
        <f>C90+D90+E90</f>
        <v>6.2</v>
      </c>
      <c r="G90" s="9"/>
      <c r="H90" s="9"/>
      <c r="I90" s="7"/>
      <c r="J90" s="9"/>
    </row>
    <row r="91" spans="1:10" ht="15">
      <c r="A91" s="8" t="s">
        <v>61</v>
      </c>
      <c r="B91" s="8" t="s">
        <v>14</v>
      </c>
      <c r="C91" s="10">
        <v>3.2</v>
      </c>
      <c r="D91" s="10">
        <v>3.1</v>
      </c>
      <c r="E91" s="10">
        <v>3.1</v>
      </c>
      <c r="F91" s="8">
        <f>C91+D91+E91</f>
        <v>9.4</v>
      </c>
      <c r="G91" s="9">
        <f>F91+F92</f>
        <v>18.5</v>
      </c>
      <c r="H91" s="9">
        <f>G91/3</f>
        <v>6.166666666666667</v>
      </c>
      <c r="I91" s="7">
        <v>0.2</v>
      </c>
      <c r="J91" s="9">
        <f>H91-I91</f>
        <v>5.966666666666667</v>
      </c>
    </row>
    <row r="92" spans="1:10" ht="15">
      <c r="A92" s="10" t="s">
        <v>42</v>
      </c>
      <c r="B92" s="8" t="s">
        <v>16</v>
      </c>
      <c r="C92" s="10">
        <v>3.1</v>
      </c>
      <c r="D92" s="10">
        <v>3</v>
      </c>
      <c r="E92" s="10">
        <v>3</v>
      </c>
      <c r="F92" s="8">
        <f>C92+D92+E92</f>
        <v>9.1</v>
      </c>
      <c r="G92" s="9"/>
      <c r="H92" s="9"/>
      <c r="I92" s="7"/>
      <c r="J92" s="9"/>
    </row>
    <row r="93" spans="1:10" ht="15">
      <c r="A93" s="8" t="s">
        <v>62</v>
      </c>
      <c r="B93" s="8" t="s">
        <v>14</v>
      </c>
      <c r="C93" s="12">
        <v>2.9</v>
      </c>
      <c r="D93" s="12">
        <v>2.9</v>
      </c>
      <c r="E93" s="11">
        <v>2.4</v>
      </c>
      <c r="F93" s="8">
        <f>C93+D93+E93</f>
        <v>8.2</v>
      </c>
      <c r="G93" s="9">
        <f>F93+F94</f>
        <v>16.299999999999997</v>
      </c>
      <c r="H93" s="9">
        <f>G93/3</f>
        <v>5.433333333333333</v>
      </c>
      <c r="I93" s="7">
        <v>0.8</v>
      </c>
      <c r="J93" s="9">
        <f>H93-I93</f>
        <v>4.633333333333333</v>
      </c>
    </row>
    <row r="94" spans="1:10" ht="15">
      <c r="A94" s="10" t="s">
        <v>63</v>
      </c>
      <c r="B94" s="8" t="s">
        <v>16</v>
      </c>
      <c r="C94" s="12">
        <v>2.8</v>
      </c>
      <c r="D94" s="12">
        <v>2.9</v>
      </c>
      <c r="E94" s="11">
        <v>2.4</v>
      </c>
      <c r="F94" s="8">
        <f>C94+D94+E94</f>
        <v>8.1</v>
      </c>
      <c r="G94" s="9"/>
      <c r="H94" s="9"/>
      <c r="I94" s="7"/>
      <c r="J94" s="9"/>
    </row>
    <row r="96" spans="1:9" ht="16.5">
      <c r="A96" s="6" t="s">
        <v>64</v>
      </c>
      <c r="B96" s="6"/>
      <c r="C96" s="6"/>
      <c r="D96" s="6"/>
      <c r="E96" s="1"/>
      <c r="F96" s="1"/>
      <c r="G96" s="1"/>
      <c r="H96" s="1"/>
      <c r="I96" s="2"/>
    </row>
    <row r="98" spans="1:10" ht="15">
      <c r="A98" s="7" t="s">
        <v>5</v>
      </c>
      <c r="B98" s="7"/>
      <c r="C98" s="7" t="s">
        <v>6</v>
      </c>
      <c r="D98" s="7" t="s">
        <v>7</v>
      </c>
      <c r="E98" s="7" t="s">
        <v>8</v>
      </c>
      <c r="F98" s="7" t="s">
        <v>9</v>
      </c>
      <c r="G98" s="7" t="s">
        <v>10</v>
      </c>
      <c r="H98" s="7" t="s">
        <v>11</v>
      </c>
      <c r="I98" s="7" t="s">
        <v>12</v>
      </c>
      <c r="J98" s="7" t="s">
        <v>10</v>
      </c>
    </row>
    <row r="99" spans="1:10" ht="15">
      <c r="A99" s="8" t="s">
        <v>65</v>
      </c>
      <c r="B99" s="8" t="s">
        <v>14</v>
      </c>
      <c r="C99" s="11">
        <v>2.1</v>
      </c>
      <c r="D99" s="11">
        <v>2.4</v>
      </c>
      <c r="E99" s="11">
        <v>2.2</v>
      </c>
      <c r="F99" s="8">
        <f>C99+D99+E99</f>
        <v>6.7</v>
      </c>
      <c r="G99" s="9">
        <f>F99+F100</f>
        <v>13.100000000000001</v>
      </c>
      <c r="H99" s="9">
        <f>G99/3</f>
        <v>4.366666666666667</v>
      </c>
      <c r="I99" s="7">
        <v>0.2</v>
      </c>
      <c r="J99" s="9">
        <f>H99-I99</f>
        <v>4.166666666666667</v>
      </c>
    </row>
    <row r="100" spans="1:10" ht="15">
      <c r="A100" s="10" t="s">
        <v>42</v>
      </c>
      <c r="B100" s="8" t="s">
        <v>16</v>
      </c>
      <c r="C100" s="11">
        <v>2</v>
      </c>
      <c r="D100" s="11">
        <v>2.3</v>
      </c>
      <c r="E100" s="11">
        <v>2.1</v>
      </c>
      <c r="F100" s="8">
        <f>C100+D100+E100</f>
        <v>6.4</v>
      </c>
      <c r="G100" s="9"/>
      <c r="H100" s="9"/>
      <c r="I100" s="7"/>
      <c r="J100" s="9"/>
    </row>
    <row r="101" spans="1:10" ht="15">
      <c r="A101" s="8" t="s">
        <v>66</v>
      </c>
      <c r="B101" s="8" t="s">
        <v>14</v>
      </c>
      <c r="C101" s="10">
        <v>2.3</v>
      </c>
      <c r="D101" s="10">
        <v>2.6</v>
      </c>
      <c r="E101" s="10">
        <v>2.5</v>
      </c>
      <c r="F101" s="8">
        <f>C101+D101+E101</f>
        <v>7.4</v>
      </c>
      <c r="G101" s="9">
        <f>F101+F102</f>
        <v>14.600000000000001</v>
      </c>
      <c r="H101" s="9">
        <f>G101/3</f>
        <v>4.866666666666667</v>
      </c>
      <c r="I101" s="7">
        <v>0.2</v>
      </c>
      <c r="J101" s="9">
        <f>H101-I101</f>
        <v>4.666666666666667</v>
      </c>
    </row>
    <row r="102" spans="1:10" ht="15">
      <c r="A102" s="10" t="s">
        <v>33</v>
      </c>
      <c r="B102" s="8" t="s">
        <v>16</v>
      </c>
      <c r="C102" s="10">
        <v>2.1</v>
      </c>
      <c r="D102" s="10">
        <v>2.6</v>
      </c>
      <c r="E102" s="10">
        <v>2.5</v>
      </c>
      <c r="F102" s="8">
        <f>C102+D102+E102</f>
        <v>7.2</v>
      </c>
      <c r="G102" s="9"/>
      <c r="H102" s="9"/>
      <c r="I102" s="7"/>
      <c r="J102" s="9"/>
    </row>
    <row r="103" spans="1:10" ht="15">
      <c r="A103" s="8" t="s">
        <v>67</v>
      </c>
      <c r="B103" s="8" t="s">
        <v>14</v>
      </c>
      <c r="C103" s="12">
        <v>2.2</v>
      </c>
      <c r="D103" s="12">
        <v>2.5</v>
      </c>
      <c r="E103" s="12">
        <v>2.4</v>
      </c>
      <c r="F103" s="8">
        <f>C103+D103+E103</f>
        <v>7.1</v>
      </c>
      <c r="G103" s="9">
        <f>F103+F104</f>
        <v>13.899999999999999</v>
      </c>
      <c r="H103" s="9">
        <f>G103/3</f>
        <v>4.633333333333333</v>
      </c>
      <c r="I103" s="7">
        <v>0</v>
      </c>
      <c r="J103" s="9">
        <f>H103-I103</f>
        <v>4.633333333333333</v>
      </c>
    </row>
    <row r="104" spans="1:10" ht="15">
      <c r="A104" s="10" t="s">
        <v>44</v>
      </c>
      <c r="B104" s="8" t="s">
        <v>16</v>
      </c>
      <c r="C104" s="12">
        <v>2.1</v>
      </c>
      <c r="D104" s="12">
        <v>2.4</v>
      </c>
      <c r="E104" s="12">
        <v>2.3</v>
      </c>
      <c r="F104" s="8">
        <f>C104+D104+E104</f>
        <v>6.8</v>
      </c>
      <c r="G104" s="9"/>
      <c r="H104" s="9"/>
      <c r="I104" s="7"/>
      <c r="J104" s="9"/>
    </row>
    <row r="106" spans="1:9" ht="16.5">
      <c r="A106" s="6" t="s">
        <v>68</v>
      </c>
      <c r="B106" s="6"/>
      <c r="C106" s="6"/>
      <c r="D106" s="6"/>
      <c r="E106" s="1"/>
      <c r="F106" s="1"/>
      <c r="G106" s="1"/>
      <c r="H106" s="1"/>
      <c r="I106" s="2"/>
    </row>
    <row r="108" spans="1:10" ht="15">
      <c r="A108" s="7" t="s">
        <v>5</v>
      </c>
      <c r="B108" s="7"/>
      <c r="C108" s="7" t="s">
        <v>6</v>
      </c>
      <c r="D108" s="7" t="s">
        <v>7</v>
      </c>
      <c r="E108" s="7" t="s">
        <v>8</v>
      </c>
      <c r="F108" s="7" t="s">
        <v>9</v>
      </c>
      <c r="G108" s="7" t="s">
        <v>10</v>
      </c>
      <c r="H108" s="7" t="s">
        <v>11</v>
      </c>
      <c r="I108" s="7" t="s">
        <v>12</v>
      </c>
      <c r="J108" s="7" t="s">
        <v>10</v>
      </c>
    </row>
    <row r="109" spans="1:10" ht="15">
      <c r="A109" s="8" t="s">
        <v>69</v>
      </c>
      <c r="B109" s="8" t="s">
        <v>14</v>
      </c>
      <c r="C109" s="8">
        <v>2</v>
      </c>
      <c r="D109" s="8">
        <v>2.2</v>
      </c>
      <c r="E109" s="8">
        <v>1.7</v>
      </c>
      <c r="F109" s="8">
        <f>C109+D109+E109</f>
        <v>5.9</v>
      </c>
      <c r="G109" s="9">
        <f>F109+F110</f>
        <v>11.4</v>
      </c>
      <c r="H109" s="9">
        <f>G109/3</f>
        <v>3.8000000000000003</v>
      </c>
      <c r="I109" s="7">
        <v>1</v>
      </c>
      <c r="J109" s="9">
        <f>H109-I109</f>
        <v>2.8000000000000003</v>
      </c>
    </row>
    <row r="110" spans="1:10" ht="15">
      <c r="A110" s="10" t="s">
        <v>42</v>
      </c>
      <c r="B110" s="8" t="s">
        <v>16</v>
      </c>
      <c r="C110" s="8">
        <v>1.9</v>
      </c>
      <c r="D110" s="8">
        <v>2.1</v>
      </c>
      <c r="E110" s="8">
        <v>1.5</v>
      </c>
      <c r="F110" s="8">
        <f>C110+D110+E110</f>
        <v>5.5</v>
      </c>
      <c r="G110" s="9"/>
      <c r="H110" s="9"/>
      <c r="I110" s="7"/>
      <c r="J110" s="9"/>
    </row>
    <row r="111" spans="1:10" ht="15">
      <c r="A111" s="8" t="s">
        <v>70</v>
      </c>
      <c r="B111" s="8" t="s">
        <v>14</v>
      </c>
      <c r="C111" s="11">
        <v>2.2</v>
      </c>
      <c r="D111" s="11">
        <v>2.4</v>
      </c>
      <c r="E111" s="11">
        <v>2</v>
      </c>
      <c r="F111" s="8">
        <f>C111+D111+E111</f>
        <v>6.6</v>
      </c>
      <c r="G111" s="9">
        <f>F111+F112</f>
        <v>13</v>
      </c>
      <c r="H111" s="9">
        <f>G111/3</f>
        <v>4.333333333333333</v>
      </c>
      <c r="I111" s="7">
        <v>0.2</v>
      </c>
      <c r="J111" s="9">
        <f>H111-I111</f>
        <v>4.133333333333333</v>
      </c>
    </row>
    <row r="112" spans="1:10" ht="15">
      <c r="A112" s="10" t="s">
        <v>15</v>
      </c>
      <c r="B112" s="8" t="s">
        <v>16</v>
      </c>
      <c r="C112" s="11">
        <v>2.1</v>
      </c>
      <c r="D112" s="11">
        <v>2.3</v>
      </c>
      <c r="E112" s="11">
        <v>2</v>
      </c>
      <c r="F112" s="8">
        <f>C112+D112+E112</f>
        <v>6.4</v>
      </c>
      <c r="G112" s="9"/>
      <c r="H112" s="9"/>
      <c r="I112" s="7"/>
      <c r="J112" s="9"/>
    </row>
    <row r="113" spans="1:10" ht="15">
      <c r="A113" s="8" t="s">
        <v>71</v>
      </c>
      <c r="B113" s="8" t="s">
        <v>14</v>
      </c>
      <c r="C113" s="10">
        <v>2.5</v>
      </c>
      <c r="D113" s="10">
        <v>2.7</v>
      </c>
      <c r="E113" s="12">
        <v>2.2</v>
      </c>
      <c r="F113" s="8">
        <f>C113+D113+E113</f>
        <v>7.4</v>
      </c>
      <c r="G113" s="9">
        <f>F113+F114</f>
        <v>14.7</v>
      </c>
      <c r="H113" s="9">
        <f>G113/3</f>
        <v>4.8999999999999995</v>
      </c>
      <c r="I113" s="7">
        <v>1.6</v>
      </c>
      <c r="J113" s="9">
        <f>H113-I113</f>
        <v>3.2999999999999994</v>
      </c>
    </row>
    <row r="114" spans="1:10" ht="15">
      <c r="A114" s="10" t="s">
        <v>63</v>
      </c>
      <c r="B114" s="8" t="s">
        <v>16</v>
      </c>
      <c r="C114" s="10">
        <v>2.4</v>
      </c>
      <c r="D114" s="10">
        <v>2.6</v>
      </c>
      <c r="E114" s="12">
        <v>2.3</v>
      </c>
      <c r="F114" s="8">
        <f>C114+D114+E114</f>
        <v>7.3</v>
      </c>
      <c r="G114" s="9"/>
      <c r="H114" s="9"/>
      <c r="I114" s="7"/>
      <c r="J114" s="9"/>
    </row>
    <row r="115" spans="1:10" ht="15">
      <c r="A115" s="8" t="s">
        <v>72</v>
      </c>
      <c r="B115" s="8" t="s">
        <v>14</v>
      </c>
      <c r="C115" s="12">
        <v>2.3</v>
      </c>
      <c r="D115" s="12">
        <v>2.6</v>
      </c>
      <c r="E115" s="10">
        <v>2.4</v>
      </c>
      <c r="F115" s="8">
        <f>C115+D115+E115</f>
        <v>7.300000000000001</v>
      </c>
      <c r="G115" s="9">
        <f>F115+F116</f>
        <v>14.5</v>
      </c>
      <c r="H115" s="9">
        <f>G115/3</f>
        <v>4.833333333333333</v>
      </c>
      <c r="I115" s="7">
        <v>1.2</v>
      </c>
      <c r="J115" s="9">
        <f>H115-I115</f>
        <v>3.633333333333333</v>
      </c>
    </row>
    <row r="116" spans="1:10" ht="15">
      <c r="A116" s="10" t="s">
        <v>63</v>
      </c>
      <c r="B116" s="8" t="s">
        <v>16</v>
      </c>
      <c r="C116" s="12">
        <v>2.2</v>
      </c>
      <c r="D116" s="12">
        <v>2.5</v>
      </c>
      <c r="E116" s="10">
        <v>2.5</v>
      </c>
      <c r="F116" s="8">
        <f>C116+D116+E116</f>
        <v>7.2</v>
      </c>
      <c r="G116" s="9"/>
      <c r="H116" s="9"/>
      <c r="I116" s="7"/>
      <c r="J116" s="9"/>
    </row>
    <row r="118" spans="1:9" ht="16.5">
      <c r="A118" s="6" t="s">
        <v>73</v>
      </c>
      <c r="B118" s="6"/>
      <c r="C118" s="6"/>
      <c r="D118" s="6"/>
      <c r="E118" s="1"/>
      <c r="F118" s="1"/>
      <c r="G118" s="1"/>
      <c r="H118" s="1"/>
      <c r="I118" s="2"/>
    </row>
    <row r="120" spans="1:10" ht="15">
      <c r="A120" s="7" t="s">
        <v>5</v>
      </c>
      <c r="B120" s="7"/>
      <c r="C120" s="7" t="s">
        <v>6</v>
      </c>
      <c r="D120" s="7" t="s">
        <v>7</v>
      </c>
      <c r="E120" s="7" t="s">
        <v>8</v>
      </c>
      <c r="F120" s="7" t="s">
        <v>9</v>
      </c>
      <c r="G120" s="7" t="s">
        <v>10</v>
      </c>
      <c r="H120" s="7" t="s">
        <v>11</v>
      </c>
      <c r="I120" s="7" t="s">
        <v>12</v>
      </c>
      <c r="J120" s="7" t="s">
        <v>10</v>
      </c>
    </row>
    <row r="121" spans="1:10" ht="15">
      <c r="A121" s="8" t="s">
        <v>74</v>
      </c>
      <c r="B121" s="8" t="s">
        <v>14</v>
      </c>
      <c r="C121" s="11">
        <v>3.9</v>
      </c>
      <c r="D121" s="11">
        <v>4</v>
      </c>
      <c r="E121" s="13">
        <v>3.8</v>
      </c>
      <c r="F121" s="8">
        <f>SUM(C121:E121)</f>
        <v>11.7</v>
      </c>
      <c r="G121" s="9">
        <f>F121+F122</f>
        <v>23.2</v>
      </c>
      <c r="H121" s="9">
        <f>G121/3</f>
        <v>7.733333333333333</v>
      </c>
      <c r="I121" s="7">
        <v>0.2</v>
      </c>
      <c r="J121" s="9">
        <f>H121-I121</f>
        <v>7.533333333333333</v>
      </c>
    </row>
    <row r="122" spans="1:10" ht="15">
      <c r="A122" s="10" t="s">
        <v>50</v>
      </c>
      <c r="B122" s="8" t="s">
        <v>16</v>
      </c>
      <c r="C122" s="11">
        <v>3.8</v>
      </c>
      <c r="D122" s="11">
        <v>3.9</v>
      </c>
      <c r="E122" s="13">
        <v>3.8</v>
      </c>
      <c r="F122" s="8">
        <f>SUM(C122:E122)</f>
        <v>11.5</v>
      </c>
      <c r="G122" s="9"/>
      <c r="H122" s="9"/>
      <c r="I122" s="7"/>
      <c r="J122" s="9"/>
    </row>
    <row r="123" spans="1:10" ht="15">
      <c r="A123" s="8" t="s">
        <v>75</v>
      </c>
      <c r="B123" s="8" t="s">
        <v>14</v>
      </c>
      <c r="C123" s="8">
        <v>3.1</v>
      </c>
      <c r="D123" s="8">
        <v>3.3</v>
      </c>
      <c r="E123" s="8">
        <v>3.1</v>
      </c>
      <c r="F123" s="8">
        <f>SUM(C123:E123)</f>
        <v>9.5</v>
      </c>
      <c r="G123" s="9">
        <f>F123+F124</f>
        <v>18.7</v>
      </c>
      <c r="H123" s="9">
        <f>G123/3</f>
        <v>6.233333333333333</v>
      </c>
      <c r="I123" s="7">
        <v>1.6</v>
      </c>
      <c r="J123" s="9">
        <f>H123-I123</f>
        <v>4.633333333333333</v>
      </c>
    </row>
    <row r="124" spans="1:10" ht="15">
      <c r="A124" s="10" t="s">
        <v>50</v>
      </c>
      <c r="B124" s="8" t="s">
        <v>16</v>
      </c>
      <c r="C124" s="8">
        <v>3</v>
      </c>
      <c r="D124" s="8">
        <v>3.2</v>
      </c>
      <c r="E124" s="8">
        <v>3</v>
      </c>
      <c r="F124" s="8">
        <f>SUM(C124:E124)</f>
        <v>9.2</v>
      </c>
      <c r="G124" s="9"/>
      <c r="H124" s="9"/>
      <c r="I124" s="7"/>
      <c r="J124" s="9"/>
    </row>
    <row r="125" spans="1:10" ht="15">
      <c r="A125" s="8" t="s">
        <v>76</v>
      </c>
      <c r="B125" s="8" t="s">
        <v>14</v>
      </c>
      <c r="C125" s="8">
        <v>2.9</v>
      </c>
      <c r="D125" s="8">
        <v>3</v>
      </c>
      <c r="E125" s="13">
        <v>3.4</v>
      </c>
      <c r="F125" s="8">
        <f>SUM(C125:E125)</f>
        <v>9.3</v>
      </c>
      <c r="G125" s="9">
        <f>F125+F126</f>
        <v>18.3</v>
      </c>
      <c r="H125" s="9">
        <f>G125/3</f>
        <v>6.1000000000000005</v>
      </c>
      <c r="I125" s="7">
        <v>0.6</v>
      </c>
      <c r="J125" s="9">
        <f>H125-I125</f>
        <v>5.500000000000001</v>
      </c>
    </row>
    <row r="126" spans="1:10" ht="15">
      <c r="A126" s="10" t="s">
        <v>44</v>
      </c>
      <c r="B126" s="8" t="s">
        <v>16</v>
      </c>
      <c r="C126" s="8">
        <v>2.8</v>
      </c>
      <c r="D126" s="8">
        <v>2.9</v>
      </c>
      <c r="E126" s="13">
        <v>3.3</v>
      </c>
      <c r="F126" s="8">
        <f>SUM(C126:E126)</f>
        <v>9</v>
      </c>
      <c r="G126" s="9"/>
      <c r="H126" s="9"/>
      <c r="I126" s="7"/>
      <c r="J126" s="9"/>
    </row>
    <row r="127" spans="1:10" ht="15">
      <c r="A127" s="8" t="s">
        <v>77</v>
      </c>
      <c r="B127" s="8" t="s">
        <v>14</v>
      </c>
      <c r="C127" s="13">
        <v>3.4</v>
      </c>
      <c r="D127" s="13">
        <v>3.7</v>
      </c>
      <c r="E127" s="8">
        <v>2.9</v>
      </c>
      <c r="F127" s="8">
        <f>SUM(C127:E127)</f>
        <v>10</v>
      </c>
      <c r="G127" s="9">
        <f>F127+F128</f>
        <v>19.9</v>
      </c>
      <c r="H127" s="9">
        <f>G127/3</f>
        <v>6.633333333333333</v>
      </c>
      <c r="I127" s="7">
        <v>0.4</v>
      </c>
      <c r="J127" s="9">
        <f>H127-I127</f>
        <v>6.2333333333333325</v>
      </c>
    </row>
    <row r="128" spans="1:10" ht="15">
      <c r="A128" s="10" t="s">
        <v>63</v>
      </c>
      <c r="B128" s="8" t="s">
        <v>16</v>
      </c>
      <c r="C128" s="13">
        <v>3.3</v>
      </c>
      <c r="D128" s="13">
        <v>3.7</v>
      </c>
      <c r="E128" s="8">
        <v>2.9</v>
      </c>
      <c r="F128" s="8">
        <f>SUM(C128:E128)</f>
        <v>9.899999999999999</v>
      </c>
      <c r="G128" s="9"/>
      <c r="H128" s="9"/>
      <c r="I128" s="7"/>
      <c r="J128" s="9"/>
    </row>
    <row r="129" spans="1:10" ht="15">
      <c r="A129" s="8" t="s">
        <v>78</v>
      </c>
      <c r="B129" s="8" t="s">
        <v>14</v>
      </c>
      <c r="C129" s="10">
        <v>4.1</v>
      </c>
      <c r="D129" s="12">
        <v>4.1</v>
      </c>
      <c r="E129" s="12">
        <v>4</v>
      </c>
      <c r="F129" s="8">
        <f>SUM(C129:E129)</f>
        <v>12.2</v>
      </c>
      <c r="G129" s="9">
        <f>F129+F130</f>
        <v>24.299999999999997</v>
      </c>
      <c r="H129" s="9">
        <f>G129/3</f>
        <v>8.1</v>
      </c>
      <c r="I129" s="7">
        <v>0.6</v>
      </c>
      <c r="J129" s="9">
        <f>H129-I129</f>
        <v>7.5</v>
      </c>
    </row>
    <row r="130" spans="1:10" ht="15">
      <c r="A130" s="10" t="s">
        <v>50</v>
      </c>
      <c r="B130" s="8" t="s">
        <v>16</v>
      </c>
      <c r="C130" s="10">
        <v>4</v>
      </c>
      <c r="D130" s="12">
        <v>4</v>
      </c>
      <c r="E130" s="12">
        <v>4.1</v>
      </c>
      <c r="F130" s="8">
        <f>SUM(C130:E130)</f>
        <v>12.1</v>
      </c>
      <c r="G130" s="9"/>
      <c r="H130" s="9"/>
      <c r="I130" s="7"/>
      <c r="J130" s="9"/>
    </row>
    <row r="131" spans="1:10" ht="15">
      <c r="A131" s="8" t="s">
        <v>79</v>
      </c>
      <c r="B131" s="8" t="s">
        <v>14</v>
      </c>
      <c r="C131" s="8">
        <v>2.8</v>
      </c>
      <c r="D131" s="8">
        <v>3.2</v>
      </c>
      <c r="E131" s="8">
        <v>2.7</v>
      </c>
      <c r="F131" s="8">
        <f>SUM(C131:E131)</f>
        <v>8.7</v>
      </c>
      <c r="G131" s="9">
        <f>F131+F132</f>
        <v>17.3</v>
      </c>
      <c r="H131" s="9">
        <f>G131/3</f>
        <v>5.766666666666667</v>
      </c>
      <c r="I131" s="7">
        <v>0.4</v>
      </c>
      <c r="J131" s="9">
        <f>H131-I131</f>
        <v>5.366666666666666</v>
      </c>
    </row>
    <row r="132" spans="1:10" ht="15">
      <c r="A132" s="10" t="s">
        <v>42</v>
      </c>
      <c r="B132" s="8" t="s">
        <v>16</v>
      </c>
      <c r="C132" s="8">
        <v>2.8</v>
      </c>
      <c r="D132" s="8">
        <v>3.1</v>
      </c>
      <c r="E132" s="8">
        <v>2.7</v>
      </c>
      <c r="F132" s="8">
        <f>SUM(C132:E132)</f>
        <v>8.600000000000001</v>
      </c>
      <c r="G132" s="9"/>
      <c r="H132" s="9"/>
      <c r="I132" s="7"/>
      <c r="J132" s="9"/>
    </row>
    <row r="133" spans="1:10" ht="15">
      <c r="A133" s="8" t="s">
        <v>80</v>
      </c>
      <c r="B133" s="8" t="s">
        <v>14</v>
      </c>
      <c r="C133" s="12">
        <v>4</v>
      </c>
      <c r="D133" s="10">
        <v>4.2</v>
      </c>
      <c r="E133" s="11">
        <v>3.9</v>
      </c>
      <c r="F133" s="8">
        <f>SUM(C133:E133)</f>
        <v>12.1</v>
      </c>
      <c r="G133" s="9">
        <f>F133+F134</f>
        <v>23.9</v>
      </c>
      <c r="H133" s="9">
        <f>G133/3</f>
        <v>7.966666666666666</v>
      </c>
      <c r="I133" s="7">
        <v>0.4</v>
      </c>
      <c r="J133" s="9">
        <f>H133-I133</f>
        <v>7.5666666666666655</v>
      </c>
    </row>
    <row r="134" spans="1:10" ht="15">
      <c r="A134" s="10" t="s">
        <v>50</v>
      </c>
      <c r="B134" s="8" t="s">
        <v>16</v>
      </c>
      <c r="C134" s="12">
        <v>3.9</v>
      </c>
      <c r="D134" s="10">
        <v>4.1</v>
      </c>
      <c r="E134" s="11">
        <v>3.8</v>
      </c>
      <c r="F134" s="8">
        <f>SUM(C134:E134)</f>
        <v>11.799999999999999</v>
      </c>
      <c r="G134" s="9"/>
      <c r="H134" s="9"/>
      <c r="I134" s="7"/>
      <c r="J134" s="9"/>
    </row>
    <row r="135" spans="1:10" ht="15">
      <c r="A135" s="8" t="s">
        <v>81</v>
      </c>
      <c r="B135" s="8" t="s">
        <v>14</v>
      </c>
      <c r="C135" s="13">
        <v>3.8</v>
      </c>
      <c r="D135" s="13">
        <v>3.9</v>
      </c>
      <c r="E135" s="10">
        <v>4.2</v>
      </c>
      <c r="F135" s="8">
        <f>SUM(C135:E135)</f>
        <v>11.899999999999999</v>
      </c>
      <c r="G135" s="9">
        <f>F135+F136</f>
        <v>23.5</v>
      </c>
      <c r="H135" s="9">
        <f>G135/3</f>
        <v>7.833333333333333</v>
      </c>
      <c r="I135" s="7">
        <v>0</v>
      </c>
      <c r="J135" s="9">
        <f>H135-I135</f>
        <v>7.833333333333333</v>
      </c>
    </row>
    <row r="136" spans="1:10" ht="15">
      <c r="A136" s="10" t="s">
        <v>44</v>
      </c>
      <c r="B136" s="8" t="s">
        <v>16</v>
      </c>
      <c r="C136" s="13">
        <v>3.6</v>
      </c>
      <c r="D136" s="13">
        <v>3.9</v>
      </c>
      <c r="E136" s="10">
        <v>4.1</v>
      </c>
      <c r="F136" s="8">
        <f>SUM(C136:E136)</f>
        <v>11.6</v>
      </c>
      <c r="G136" s="9"/>
      <c r="H136" s="9"/>
      <c r="I136" s="7"/>
      <c r="J136" s="9"/>
    </row>
    <row r="137" spans="1:10" ht="15">
      <c r="A137" s="8" t="s">
        <v>82</v>
      </c>
      <c r="B137" s="8" t="s">
        <v>14</v>
      </c>
      <c r="C137" s="13">
        <v>3.5</v>
      </c>
      <c r="D137" s="13">
        <v>3.6</v>
      </c>
      <c r="E137" s="13">
        <v>3.7</v>
      </c>
      <c r="F137" s="8">
        <f>SUM(C137:E137)</f>
        <v>10.8</v>
      </c>
      <c r="G137" s="9">
        <f>F137+F138</f>
        <v>21.2</v>
      </c>
      <c r="H137" s="9">
        <f>G137/3</f>
        <v>7.066666666666666</v>
      </c>
      <c r="I137" s="7">
        <v>0.6</v>
      </c>
      <c r="J137" s="9">
        <f>H137-I137</f>
        <v>6.466666666666667</v>
      </c>
    </row>
    <row r="138" spans="1:10" ht="15">
      <c r="A138" s="10" t="s">
        <v>42</v>
      </c>
      <c r="B138" s="8" t="s">
        <v>16</v>
      </c>
      <c r="C138" s="13">
        <v>3.3</v>
      </c>
      <c r="D138" s="13">
        <v>3.6</v>
      </c>
      <c r="E138" s="13">
        <v>3.5</v>
      </c>
      <c r="F138" s="8">
        <f>SUM(C138:E138)</f>
        <v>10.399999999999999</v>
      </c>
      <c r="G138" s="9"/>
      <c r="H138" s="9"/>
      <c r="I138" s="7"/>
      <c r="J138" s="9"/>
    </row>
    <row r="140" spans="1:9" ht="16.5">
      <c r="A140" s="6" t="s">
        <v>83</v>
      </c>
      <c r="B140" s="6"/>
      <c r="C140" s="6"/>
      <c r="D140" s="6"/>
      <c r="E140" s="1"/>
      <c r="F140" s="1"/>
      <c r="G140" s="1"/>
      <c r="H140" s="1"/>
      <c r="I140" s="2"/>
    </row>
    <row r="142" spans="1:10" ht="15">
      <c r="A142" s="7" t="s">
        <v>5</v>
      </c>
      <c r="B142" s="7"/>
      <c r="C142" s="7" t="s">
        <v>6</v>
      </c>
      <c r="D142" s="7" t="s">
        <v>7</v>
      </c>
      <c r="E142" s="7" t="s">
        <v>8</v>
      </c>
      <c r="F142" s="7" t="s">
        <v>9</v>
      </c>
      <c r="G142" s="7" t="s">
        <v>10</v>
      </c>
      <c r="H142" s="7" t="s">
        <v>11</v>
      </c>
      <c r="I142" s="7" t="s">
        <v>12</v>
      </c>
      <c r="J142" s="7" t="s">
        <v>10</v>
      </c>
    </row>
    <row r="143" spans="1:10" ht="15">
      <c r="A143" s="8" t="s">
        <v>84</v>
      </c>
      <c r="B143" s="8" t="s">
        <v>14</v>
      </c>
      <c r="C143" s="12">
        <v>4.5</v>
      </c>
      <c r="D143" s="12">
        <v>4.7</v>
      </c>
      <c r="E143" s="12">
        <v>4.5</v>
      </c>
      <c r="F143" s="8">
        <f>SUM(C143:E143)</f>
        <v>13.7</v>
      </c>
      <c r="G143" s="9">
        <f>F143+F144</f>
        <v>27.1</v>
      </c>
      <c r="H143" s="9">
        <f>G143/3</f>
        <v>9.033333333333333</v>
      </c>
      <c r="I143" s="7">
        <v>0.2</v>
      </c>
      <c r="J143" s="9">
        <f>H143-I143</f>
        <v>8.833333333333334</v>
      </c>
    </row>
    <row r="144" spans="1:10" ht="15">
      <c r="A144" s="10" t="s">
        <v>63</v>
      </c>
      <c r="B144" s="8" t="s">
        <v>16</v>
      </c>
      <c r="C144" s="12">
        <v>4.4</v>
      </c>
      <c r="D144" s="12">
        <v>4.6</v>
      </c>
      <c r="E144" s="12">
        <v>4.4</v>
      </c>
      <c r="F144" s="8">
        <f>SUM(C144:E144)</f>
        <v>13.4</v>
      </c>
      <c r="G144" s="9"/>
      <c r="H144" s="9"/>
      <c r="I144" s="7"/>
      <c r="J144" s="9"/>
    </row>
    <row r="145" spans="1:10" ht="15">
      <c r="A145" s="8" t="s">
        <v>85</v>
      </c>
      <c r="B145" s="8" t="s">
        <v>14</v>
      </c>
      <c r="C145" s="8">
        <v>3.2</v>
      </c>
      <c r="D145" s="8">
        <v>2.9</v>
      </c>
      <c r="E145" s="8">
        <v>3.1</v>
      </c>
      <c r="F145" s="8">
        <f>SUM(C145:E145)</f>
        <v>9.2</v>
      </c>
      <c r="G145" s="9">
        <f>F145+F146</f>
        <v>18.1</v>
      </c>
      <c r="H145" s="9">
        <f>G145/3</f>
        <v>6.033333333333334</v>
      </c>
      <c r="I145" s="7">
        <v>0.2</v>
      </c>
      <c r="J145" s="9">
        <f>H145-I145</f>
        <v>5.833333333333334</v>
      </c>
    </row>
    <row r="146" spans="1:10" ht="15">
      <c r="A146" s="10" t="s">
        <v>50</v>
      </c>
      <c r="B146" s="8" t="s">
        <v>16</v>
      </c>
      <c r="C146" s="8">
        <v>3.1</v>
      </c>
      <c r="D146" s="8">
        <v>2.8</v>
      </c>
      <c r="E146" s="8">
        <v>3</v>
      </c>
      <c r="F146" s="8">
        <f>SUM(C146:E146)</f>
        <v>8.9</v>
      </c>
      <c r="G146" s="9"/>
      <c r="H146" s="9"/>
      <c r="I146" s="7"/>
      <c r="J146" s="9"/>
    </row>
    <row r="147" spans="1:10" ht="15">
      <c r="A147" s="8" t="s">
        <v>86</v>
      </c>
      <c r="B147" s="8" t="s">
        <v>14</v>
      </c>
      <c r="C147" s="8">
        <v>3.7</v>
      </c>
      <c r="D147" s="15">
        <v>3.8</v>
      </c>
      <c r="E147" s="8">
        <v>3.7</v>
      </c>
      <c r="F147" s="8">
        <f>SUM(C147:E147)</f>
        <v>11.2</v>
      </c>
      <c r="G147" s="9">
        <f>F147+F148</f>
        <v>22</v>
      </c>
      <c r="H147" s="9">
        <f>G147/3</f>
        <v>7.333333333333333</v>
      </c>
      <c r="I147" s="7">
        <v>0.6</v>
      </c>
      <c r="J147" s="9">
        <f>H147-I147</f>
        <v>6.733333333333333</v>
      </c>
    </row>
    <row r="148" spans="1:10" ht="15">
      <c r="A148" s="10" t="s">
        <v>40</v>
      </c>
      <c r="B148" s="8" t="s">
        <v>16</v>
      </c>
      <c r="C148" s="8">
        <v>3.5</v>
      </c>
      <c r="D148" s="8">
        <v>3.7</v>
      </c>
      <c r="E148" s="8">
        <v>3.6</v>
      </c>
      <c r="F148" s="8">
        <f>SUM(C148:E148)</f>
        <v>10.8</v>
      </c>
      <c r="G148" s="9"/>
      <c r="H148" s="9"/>
      <c r="I148" s="7"/>
      <c r="J148" s="9"/>
    </row>
    <row r="149" spans="1:10" ht="15">
      <c r="A149" s="8" t="s">
        <v>87</v>
      </c>
      <c r="B149" s="8" t="s">
        <v>14</v>
      </c>
      <c r="C149" s="10">
        <v>4.7</v>
      </c>
      <c r="D149" s="10">
        <v>5</v>
      </c>
      <c r="E149" s="10">
        <v>4.8</v>
      </c>
      <c r="F149" s="8">
        <f>SUM(C149:E149)</f>
        <v>14.5</v>
      </c>
      <c r="G149" s="9">
        <f>F149+F150</f>
        <v>28.799999999999997</v>
      </c>
      <c r="H149" s="9">
        <f>G149/3</f>
        <v>9.6</v>
      </c>
      <c r="I149" s="7">
        <v>0.6</v>
      </c>
      <c r="J149" s="9">
        <f>H149-I149</f>
        <v>9</v>
      </c>
    </row>
    <row r="150" spans="1:10" ht="15">
      <c r="A150" s="10" t="s">
        <v>50</v>
      </c>
      <c r="B150" s="8" t="s">
        <v>16</v>
      </c>
      <c r="C150" s="10">
        <v>4.6</v>
      </c>
      <c r="D150" s="10">
        <v>5</v>
      </c>
      <c r="E150" s="10">
        <v>4.7</v>
      </c>
      <c r="F150" s="8">
        <f>SUM(C150:E150)</f>
        <v>14.299999999999999</v>
      </c>
      <c r="G150" s="9"/>
      <c r="H150" s="9"/>
      <c r="I150" s="7"/>
      <c r="J150" s="9"/>
    </row>
    <row r="151" spans="1:10" ht="15">
      <c r="A151" s="8" t="s">
        <v>88</v>
      </c>
      <c r="B151" s="8" t="s">
        <v>14</v>
      </c>
      <c r="C151" s="11">
        <v>4.2</v>
      </c>
      <c r="D151" s="11">
        <v>4.3</v>
      </c>
      <c r="E151" s="11">
        <v>3.8</v>
      </c>
      <c r="F151" s="8">
        <f>SUM(C151:E151)</f>
        <v>12.3</v>
      </c>
      <c r="G151" s="9">
        <f>F151+F152</f>
        <v>24.3</v>
      </c>
      <c r="H151" s="9">
        <f>G151/3</f>
        <v>8.1</v>
      </c>
      <c r="I151" s="7">
        <v>0.8</v>
      </c>
      <c r="J151" s="9">
        <f>H151-I151</f>
        <v>7.3</v>
      </c>
    </row>
    <row r="152" spans="1:10" ht="15">
      <c r="A152" s="10" t="s">
        <v>63</v>
      </c>
      <c r="B152" s="8" t="s">
        <v>16</v>
      </c>
      <c r="C152" s="11">
        <v>4</v>
      </c>
      <c r="D152" s="11">
        <v>4.2</v>
      </c>
      <c r="E152" s="11">
        <v>3.8</v>
      </c>
      <c r="F152" s="8">
        <f>SUM(C152:E152)</f>
        <v>12</v>
      </c>
      <c r="G152" s="9"/>
      <c r="H152" s="9"/>
      <c r="I152" s="7"/>
      <c r="J152" s="9"/>
    </row>
    <row r="153" spans="1:10" ht="15">
      <c r="A153" s="8" t="s">
        <v>89</v>
      </c>
      <c r="B153" s="8" t="s">
        <v>14</v>
      </c>
      <c r="C153" s="8">
        <v>3.3</v>
      </c>
      <c r="D153" s="8">
        <v>3.4</v>
      </c>
      <c r="E153" s="8">
        <v>2.9</v>
      </c>
      <c r="F153" s="8">
        <f>SUM(C153:E153)</f>
        <v>9.6</v>
      </c>
      <c r="G153" s="9">
        <f>F153+F154</f>
        <v>18.9</v>
      </c>
      <c r="H153" s="9">
        <f>G153/3</f>
        <v>6.3</v>
      </c>
      <c r="I153" s="7">
        <v>2.2</v>
      </c>
      <c r="J153" s="9">
        <f>H153-I153</f>
        <v>4.1</v>
      </c>
    </row>
    <row r="154" spans="1:10" ht="15">
      <c r="A154" s="10" t="s">
        <v>40</v>
      </c>
      <c r="B154" s="8" t="s">
        <v>16</v>
      </c>
      <c r="C154" s="8">
        <v>3.2</v>
      </c>
      <c r="D154" s="8">
        <v>3.3</v>
      </c>
      <c r="E154" s="8">
        <v>2.8</v>
      </c>
      <c r="F154" s="8">
        <f>SUM(C154:E154)</f>
        <v>9.3</v>
      </c>
      <c r="G154" s="9"/>
      <c r="H154" s="9"/>
      <c r="I154" s="7"/>
      <c r="J154" s="9"/>
    </row>
    <row r="156" spans="1:9" ht="16.5">
      <c r="A156" s="6" t="s">
        <v>90</v>
      </c>
      <c r="B156" s="6"/>
      <c r="C156" s="6"/>
      <c r="D156" s="6"/>
      <c r="E156" s="1"/>
      <c r="F156" s="1"/>
      <c r="G156" s="1"/>
      <c r="H156" s="1"/>
      <c r="I156" s="2"/>
    </row>
    <row r="158" spans="1:10" ht="15">
      <c r="A158" s="7" t="s">
        <v>5</v>
      </c>
      <c r="B158" s="7"/>
      <c r="C158" s="7" t="s">
        <v>6</v>
      </c>
      <c r="D158" s="7" t="s">
        <v>7</v>
      </c>
      <c r="E158" s="7" t="s">
        <v>8</v>
      </c>
      <c r="F158" s="7" t="s">
        <v>9</v>
      </c>
      <c r="G158" s="7" t="s">
        <v>10</v>
      </c>
      <c r="H158" s="7" t="s">
        <v>11</v>
      </c>
      <c r="I158" s="7" t="s">
        <v>12</v>
      </c>
      <c r="J158" s="7" t="s">
        <v>10</v>
      </c>
    </row>
    <row r="159" spans="1:10" ht="15">
      <c r="A159" s="8" t="s">
        <v>91</v>
      </c>
      <c r="B159" s="8" t="s">
        <v>14</v>
      </c>
      <c r="C159" s="10">
        <v>4.6</v>
      </c>
      <c r="D159" s="10">
        <v>4.6</v>
      </c>
      <c r="E159" s="10">
        <v>4.7</v>
      </c>
      <c r="F159" s="8">
        <f>SUM(C159:E159)</f>
        <v>13.9</v>
      </c>
      <c r="G159" s="9">
        <f>F159+F160</f>
        <v>27.5</v>
      </c>
      <c r="H159" s="9">
        <f>G159/3</f>
        <v>9.166666666666666</v>
      </c>
      <c r="I159" s="7">
        <v>1.6</v>
      </c>
      <c r="J159" s="9">
        <f>H159-I159</f>
        <v>7.566666666666666</v>
      </c>
    </row>
    <row r="160" spans="1:10" ht="15">
      <c r="A160" s="10" t="s">
        <v>63</v>
      </c>
      <c r="B160" s="8" t="s">
        <v>16</v>
      </c>
      <c r="C160" s="10">
        <v>4.5</v>
      </c>
      <c r="D160" s="10">
        <v>4.5</v>
      </c>
      <c r="E160" s="10">
        <v>4.6</v>
      </c>
      <c r="F160" s="8">
        <f>SUM(C160:E160)</f>
        <v>13.6</v>
      </c>
      <c r="G160" s="9"/>
      <c r="H160" s="9"/>
      <c r="I160" s="7"/>
      <c r="J160" s="9"/>
    </row>
    <row r="162" spans="1:9" ht="16.5">
      <c r="A162" s="6" t="s">
        <v>92</v>
      </c>
      <c r="B162" s="6"/>
      <c r="C162" s="6"/>
      <c r="D162" s="6"/>
      <c r="E162" s="1"/>
      <c r="F162" s="1"/>
      <c r="G162" s="1"/>
      <c r="H162" s="1"/>
      <c r="I162" s="2"/>
    </row>
    <row r="164" spans="1:10" ht="15">
      <c r="A164" s="7" t="s">
        <v>5</v>
      </c>
      <c r="B164" s="7"/>
      <c r="C164" s="7" t="s">
        <v>6</v>
      </c>
      <c r="D164" s="7" t="s">
        <v>7</v>
      </c>
      <c r="E164" s="7" t="s">
        <v>8</v>
      </c>
      <c r="F164" s="7" t="s">
        <v>9</v>
      </c>
      <c r="G164" s="7" t="s">
        <v>10</v>
      </c>
      <c r="H164" s="7" t="s">
        <v>11</v>
      </c>
      <c r="I164" s="7" t="s">
        <v>12</v>
      </c>
      <c r="J164" s="7" t="s">
        <v>10</v>
      </c>
    </row>
    <row r="165" spans="1:10" ht="15">
      <c r="A165" s="8" t="s">
        <v>93</v>
      </c>
      <c r="B165" s="8" t="s">
        <v>14</v>
      </c>
      <c r="C165" s="8">
        <v>3</v>
      </c>
      <c r="D165" s="8">
        <v>3.1</v>
      </c>
      <c r="E165" s="8">
        <v>3.1</v>
      </c>
      <c r="F165" s="8">
        <f>SUM(C165:E165)</f>
        <v>9.2</v>
      </c>
      <c r="G165" s="9">
        <f>F165+F166</f>
        <v>18</v>
      </c>
      <c r="H165" s="9">
        <f>G165/3</f>
        <v>6</v>
      </c>
      <c r="I165" s="7">
        <v>1.4</v>
      </c>
      <c r="J165" s="9">
        <f>H165-I165</f>
        <v>4.6</v>
      </c>
    </row>
    <row r="166" spans="1:10" ht="15">
      <c r="A166" s="10" t="s">
        <v>40</v>
      </c>
      <c r="B166" s="8" t="s">
        <v>16</v>
      </c>
      <c r="C166" s="8">
        <v>2.8</v>
      </c>
      <c r="D166" s="8">
        <v>3</v>
      </c>
      <c r="E166" s="8">
        <v>3</v>
      </c>
      <c r="F166" s="8">
        <f>SUM(C166:E166)</f>
        <v>8.8</v>
      </c>
      <c r="G166" s="9"/>
      <c r="H166" s="9"/>
      <c r="I166" s="7"/>
      <c r="J166" s="9"/>
    </row>
    <row r="167" spans="1:10" ht="15">
      <c r="A167" s="8" t="s">
        <v>94</v>
      </c>
      <c r="B167" s="8" t="s">
        <v>14</v>
      </c>
      <c r="C167" s="8">
        <v>2.9</v>
      </c>
      <c r="D167" s="8">
        <v>2.7</v>
      </c>
      <c r="E167" s="8">
        <v>2.3</v>
      </c>
      <c r="F167" s="8">
        <f>SUM(C167:E167)</f>
        <v>7.9</v>
      </c>
      <c r="G167" s="9">
        <f>F167+F168</f>
        <v>15.600000000000001</v>
      </c>
      <c r="H167" s="9">
        <f>G167/3</f>
        <v>5.2</v>
      </c>
      <c r="I167" s="7">
        <v>2.8</v>
      </c>
      <c r="J167" s="9">
        <f>H167-I167</f>
        <v>2.4000000000000004</v>
      </c>
    </row>
    <row r="168" spans="1:10" ht="15">
      <c r="A168" s="10" t="s">
        <v>40</v>
      </c>
      <c r="B168" s="8" t="s">
        <v>16</v>
      </c>
      <c r="C168" s="8">
        <v>2.8</v>
      </c>
      <c r="D168" s="8">
        <v>2.7</v>
      </c>
      <c r="E168" s="8">
        <v>2.2</v>
      </c>
      <c r="F168" s="8">
        <f>SUM(C168:E168)</f>
        <v>7.7</v>
      </c>
      <c r="G168" s="9"/>
      <c r="H168" s="9"/>
      <c r="I168" s="7"/>
      <c r="J168" s="9"/>
    </row>
    <row r="169" spans="1:10" ht="15">
      <c r="A169" s="8" t="s">
        <v>95</v>
      </c>
      <c r="B169" s="8" t="s">
        <v>14</v>
      </c>
      <c r="C169" s="8">
        <v>3.4</v>
      </c>
      <c r="D169" s="8">
        <v>3.4</v>
      </c>
      <c r="E169" s="8">
        <v>2.8</v>
      </c>
      <c r="F169" s="8">
        <f>SUM(C169:E169)</f>
        <v>9.6</v>
      </c>
      <c r="G169" s="9">
        <f>F169+F170</f>
        <v>18.9</v>
      </c>
      <c r="H169" s="9">
        <f>G169/3</f>
        <v>6.3</v>
      </c>
      <c r="I169" s="7">
        <v>1</v>
      </c>
      <c r="J169" s="9">
        <f>H169-I169</f>
        <v>5.3</v>
      </c>
    </row>
    <row r="170" spans="1:10" ht="15">
      <c r="A170" s="10" t="s">
        <v>40</v>
      </c>
      <c r="B170" s="8" t="s">
        <v>16</v>
      </c>
      <c r="C170" s="8">
        <v>3.3</v>
      </c>
      <c r="D170" s="8">
        <v>3.3</v>
      </c>
      <c r="E170" s="8">
        <v>2.7</v>
      </c>
      <c r="F170" s="8">
        <f>SUM(C170:E170)</f>
        <v>9.3</v>
      </c>
      <c r="G170" s="9"/>
      <c r="H170" s="9"/>
      <c r="I170" s="7"/>
      <c r="J170" s="9"/>
    </row>
    <row r="171" spans="1:10" ht="15">
      <c r="A171" s="8" t="s">
        <v>96</v>
      </c>
      <c r="B171" s="8" t="s">
        <v>14</v>
      </c>
      <c r="C171" s="10">
        <v>5.3</v>
      </c>
      <c r="D171" s="10">
        <v>5.4</v>
      </c>
      <c r="E171" s="12">
        <v>5.3</v>
      </c>
      <c r="F171" s="8">
        <f>SUM(C171:E171)</f>
        <v>16</v>
      </c>
      <c r="G171" s="9">
        <f>F171+F172</f>
        <v>31.8</v>
      </c>
      <c r="H171" s="9">
        <f>G171/3</f>
        <v>10.6</v>
      </c>
      <c r="I171" s="7">
        <v>1</v>
      </c>
      <c r="J171" s="9">
        <f>H171-I171</f>
        <v>9.6</v>
      </c>
    </row>
    <row r="172" spans="1:10" ht="15">
      <c r="A172" s="10" t="s">
        <v>50</v>
      </c>
      <c r="B172" s="8" t="s">
        <v>16</v>
      </c>
      <c r="C172" s="10">
        <v>5.2</v>
      </c>
      <c r="D172" s="10">
        <v>5.4</v>
      </c>
      <c r="E172" s="12">
        <v>5.2</v>
      </c>
      <c r="F172" s="8">
        <f>SUM(C172:E172)</f>
        <v>15.8</v>
      </c>
      <c r="G172" s="9"/>
      <c r="H172" s="9"/>
      <c r="I172" s="7"/>
      <c r="J172" s="9"/>
    </row>
    <row r="173" spans="1:10" ht="15">
      <c r="A173" s="8" t="s">
        <v>97</v>
      </c>
      <c r="B173" s="8" t="s">
        <v>14</v>
      </c>
      <c r="C173" s="11">
        <v>5</v>
      </c>
      <c r="D173" s="11">
        <v>5</v>
      </c>
      <c r="E173" s="11">
        <v>5.1</v>
      </c>
      <c r="F173" s="8">
        <f>SUM(C173:E173)</f>
        <v>15.1</v>
      </c>
      <c r="G173" s="9">
        <f>F173+F174</f>
        <v>29.799999999999997</v>
      </c>
      <c r="H173" s="9">
        <f>G173/3</f>
        <v>9.933333333333332</v>
      </c>
      <c r="I173" s="7">
        <v>1</v>
      </c>
      <c r="J173" s="9">
        <f>H173-I173</f>
        <v>8.933333333333332</v>
      </c>
    </row>
    <row r="174" spans="1:10" ht="15">
      <c r="A174" s="10" t="s">
        <v>50</v>
      </c>
      <c r="B174" s="8" t="s">
        <v>16</v>
      </c>
      <c r="C174" s="11">
        <v>4.8</v>
      </c>
      <c r="D174" s="11">
        <v>4.9</v>
      </c>
      <c r="E174" s="11">
        <v>5</v>
      </c>
      <c r="F174" s="8">
        <f>SUM(C174:E174)</f>
        <v>14.7</v>
      </c>
      <c r="G174" s="9"/>
      <c r="H174" s="9"/>
      <c r="I174" s="7"/>
      <c r="J174" s="9"/>
    </row>
    <row r="175" spans="1:10" ht="15">
      <c r="A175" s="8" t="s">
        <v>98</v>
      </c>
      <c r="B175" s="8" t="s">
        <v>14</v>
      </c>
      <c r="C175" s="8">
        <v>4.1</v>
      </c>
      <c r="D175" s="8">
        <v>4.3</v>
      </c>
      <c r="E175" s="8">
        <v>4.5</v>
      </c>
      <c r="F175" s="8">
        <f>SUM(C175:E175)</f>
        <v>12.9</v>
      </c>
      <c r="G175" s="9">
        <f>F175+F176</f>
        <v>25.799999999999997</v>
      </c>
      <c r="H175" s="9">
        <f>G175/3</f>
        <v>8.6</v>
      </c>
      <c r="I175" s="7">
        <v>1</v>
      </c>
      <c r="J175" s="9">
        <f>H175-I175</f>
        <v>7.6</v>
      </c>
    </row>
    <row r="176" spans="1:10" ht="15">
      <c r="A176" s="10" t="s">
        <v>63</v>
      </c>
      <c r="B176" s="8" t="s">
        <v>16</v>
      </c>
      <c r="C176" s="8">
        <v>4</v>
      </c>
      <c r="D176" s="8">
        <v>4.3</v>
      </c>
      <c r="E176" s="8">
        <v>4.6</v>
      </c>
      <c r="F176" s="8">
        <f>SUM(C176:E176)</f>
        <v>12.899999999999999</v>
      </c>
      <c r="G176" s="9"/>
      <c r="H176" s="9"/>
      <c r="I176" s="7"/>
      <c r="J176" s="9"/>
    </row>
    <row r="177" spans="1:10" ht="15">
      <c r="A177" s="8" t="s">
        <v>99</v>
      </c>
      <c r="B177" s="8" t="s">
        <v>14</v>
      </c>
      <c r="C177" s="12">
        <v>5.2</v>
      </c>
      <c r="D177" s="12">
        <v>5.2</v>
      </c>
      <c r="E177" s="10">
        <v>5.5</v>
      </c>
      <c r="F177" s="8">
        <f>SUM(C177:E177)</f>
        <v>15.899999999999999</v>
      </c>
      <c r="G177" s="9">
        <f>F177+F178</f>
        <v>31.7</v>
      </c>
      <c r="H177" s="9">
        <f>G177/3</f>
        <v>10.566666666666666</v>
      </c>
      <c r="I177" s="7">
        <v>0.6</v>
      </c>
      <c r="J177" s="9">
        <f>H177-I177</f>
        <v>9.966666666666667</v>
      </c>
    </row>
    <row r="178" spans="1:10" ht="15">
      <c r="A178" s="10" t="s">
        <v>63</v>
      </c>
      <c r="B178" s="8" t="s">
        <v>16</v>
      </c>
      <c r="C178" s="12">
        <v>5.2</v>
      </c>
      <c r="D178" s="12">
        <v>5.2</v>
      </c>
      <c r="E178" s="10">
        <v>5.4</v>
      </c>
      <c r="F178" s="8">
        <f>SUM(C178:E178)</f>
        <v>15.8</v>
      </c>
      <c r="G178" s="9"/>
      <c r="H178" s="9"/>
      <c r="I178" s="7"/>
      <c r="J178" s="9"/>
    </row>
    <row r="180" spans="1:9" ht="16.5">
      <c r="A180" s="6" t="s">
        <v>100</v>
      </c>
      <c r="B180" s="6"/>
      <c r="C180" s="6"/>
      <c r="D180" s="6"/>
      <c r="E180" s="1"/>
      <c r="F180" s="1"/>
      <c r="G180" s="1"/>
      <c r="H180" s="1"/>
      <c r="I180" s="2"/>
    </row>
    <row r="182" spans="1:10" ht="15">
      <c r="A182" s="7" t="s">
        <v>5</v>
      </c>
      <c r="B182" s="7"/>
      <c r="C182" s="7" t="s">
        <v>6</v>
      </c>
      <c r="D182" s="7" t="s">
        <v>7</v>
      </c>
      <c r="E182" s="7" t="s">
        <v>8</v>
      </c>
      <c r="F182" s="7" t="s">
        <v>9</v>
      </c>
      <c r="G182" s="7" t="s">
        <v>10</v>
      </c>
      <c r="H182" s="7" t="s">
        <v>11</v>
      </c>
      <c r="I182" s="7" t="s">
        <v>12</v>
      </c>
      <c r="J182" s="7" t="s">
        <v>10</v>
      </c>
    </row>
    <row r="183" spans="1:10" ht="15">
      <c r="A183" s="8" t="s">
        <v>101</v>
      </c>
      <c r="B183" s="8" t="s">
        <v>14</v>
      </c>
      <c r="C183" s="10">
        <v>6.4</v>
      </c>
      <c r="D183" s="10">
        <v>6.1</v>
      </c>
      <c r="E183" s="10">
        <v>6</v>
      </c>
      <c r="F183" s="8">
        <f>SUM(C183:E183)</f>
        <v>18.5</v>
      </c>
      <c r="G183" s="9">
        <f>F183+F184</f>
        <v>36.6</v>
      </c>
      <c r="H183" s="9">
        <f>G183/3</f>
        <v>12.200000000000001</v>
      </c>
      <c r="I183" s="7">
        <v>1.4</v>
      </c>
      <c r="J183" s="9">
        <f>H183-I183</f>
        <v>10.8</v>
      </c>
    </row>
    <row r="184" spans="1:10" ht="15">
      <c r="A184" s="10" t="s">
        <v>63</v>
      </c>
      <c r="B184" s="8" t="s">
        <v>16</v>
      </c>
      <c r="C184" s="10">
        <v>6.3</v>
      </c>
      <c r="D184" s="10">
        <v>6</v>
      </c>
      <c r="E184" s="10">
        <v>5.8</v>
      </c>
      <c r="F184" s="8">
        <f>SUM(C184:E184)</f>
        <v>18.1</v>
      </c>
      <c r="G184" s="9"/>
      <c r="H184" s="9"/>
      <c r="I184" s="7"/>
      <c r="J184" s="9"/>
    </row>
    <row r="185" spans="1:10" ht="15">
      <c r="A185" s="8" t="s">
        <v>102</v>
      </c>
      <c r="B185" s="8" t="s">
        <v>14</v>
      </c>
      <c r="C185" s="12">
        <v>6</v>
      </c>
      <c r="D185" s="12">
        <v>5.7</v>
      </c>
      <c r="E185" s="12">
        <v>5.8</v>
      </c>
      <c r="F185" s="8">
        <f>SUM(C185:E185)</f>
        <v>17.5</v>
      </c>
      <c r="G185" s="9">
        <f>F185+F186</f>
        <v>34.8</v>
      </c>
      <c r="H185" s="9">
        <f>G185/3</f>
        <v>11.6</v>
      </c>
      <c r="I185" s="7">
        <v>0.6</v>
      </c>
      <c r="J185" s="9">
        <f>H185-I185</f>
        <v>11</v>
      </c>
    </row>
    <row r="186" spans="1:10" ht="15">
      <c r="A186" s="10" t="s">
        <v>42</v>
      </c>
      <c r="B186" s="8" t="s">
        <v>16</v>
      </c>
      <c r="C186" s="12">
        <v>5.9</v>
      </c>
      <c r="D186" s="12">
        <v>5.6</v>
      </c>
      <c r="E186" s="12">
        <v>5.8</v>
      </c>
      <c r="F186" s="8">
        <f>SUM(C186:E186)</f>
        <v>17.299999999999997</v>
      </c>
      <c r="G186" s="9"/>
      <c r="H186" s="9"/>
      <c r="I186" s="7"/>
      <c r="J186" s="9"/>
    </row>
    <row r="187" spans="1:10" ht="15">
      <c r="A187" s="8" t="s">
        <v>103</v>
      </c>
      <c r="B187" s="8" t="s">
        <v>14</v>
      </c>
      <c r="C187" s="11">
        <v>3.2</v>
      </c>
      <c r="D187" s="11">
        <v>3.1</v>
      </c>
      <c r="E187" s="11">
        <v>3.1</v>
      </c>
      <c r="F187" s="8">
        <f>SUM(C187:E187)</f>
        <v>9.4</v>
      </c>
      <c r="G187" s="9">
        <f>F187+F188</f>
        <v>18.5</v>
      </c>
      <c r="H187" s="9">
        <f>G187/3</f>
        <v>6.166666666666667</v>
      </c>
      <c r="I187" s="7">
        <v>0.8</v>
      </c>
      <c r="J187" s="9">
        <f>H187-I187</f>
        <v>5.366666666666667</v>
      </c>
    </row>
    <row r="188" spans="1:10" ht="15">
      <c r="A188" s="10" t="s">
        <v>63</v>
      </c>
      <c r="B188" s="8" t="s">
        <v>16</v>
      </c>
      <c r="C188" s="11">
        <v>3.1</v>
      </c>
      <c r="D188" s="11">
        <v>3</v>
      </c>
      <c r="E188" s="11">
        <v>3</v>
      </c>
      <c r="F188" s="8">
        <f>SUM(C188:E188)</f>
        <v>9.1</v>
      </c>
      <c r="G188" s="9"/>
      <c r="H188" s="9"/>
      <c r="I188" s="7"/>
      <c r="J188" s="9"/>
    </row>
  </sheetData>
  <sheetProtection selectLockedCells="1" selectUnlockedCells="1"/>
  <mergeCells count="284">
    <mergeCell ref="A2:I2"/>
    <mergeCell ref="A3:I3"/>
    <mergeCell ref="A4:I4"/>
    <mergeCell ref="A6:I6"/>
    <mergeCell ref="A8:D8"/>
    <mergeCell ref="G11:G12"/>
    <mergeCell ref="H11:H12"/>
    <mergeCell ref="I11:I12"/>
    <mergeCell ref="J11:J12"/>
    <mergeCell ref="G13:G14"/>
    <mergeCell ref="H13:H14"/>
    <mergeCell ref="I13:I14"/>
    <mergeCell ref="J13:J14"/>
    <mergeCell ref="G15:G16"/>
    <mergeCell ref="H15:H16"/>
    <mergeCell ref="I15:I16"/>
    <mergeCell ref="J15:J16"/>
    <mergeCell ref="G17:G18"/>
    <mergeCell ref="H17:H18"/>
    <mergeCell ref="I17:I18"/>
    <mergeCell ref="J17:J18"/>
    <mergeCell ref="G19:G20"/>
    <mergeCell ref="H19:H20"/>
    <mergeCell ref="I19:I20"/>
    <mergeCell ref="J19:J20"/>
    <mergeCell ref="G21:G22"/>
    <mergeCell ref="H21:H22"/>
    <mergeCell ref="I21:I22"/>
    <mergeCell ref="J21:J22"/>
    <mergeCell ref="A24:D24"/>
    <mergeCell ref="G27:G28"/>
    <mergeCell ref="H27:H28"/>
    <mergeCell ref="I27:I28"/>
    <mergeCell ref="J27:J28"/>
    <mergeCell ref="G29:G30"/>
    <mergeCell ref="H29:H30"/>
    <mergeCell ref="I29:I30"/>
    <mergeCell ref="J29:J30"/>
    <mergeCell ref="G31:G32"/>
    <mergeCell ref="H31:H32"/>
    <mergeCell ref="I31:I32"/>
    <mergeCell ref="J31:J32"/>
    <mergeCell ref="G33:G34"/>
    <mergeCell ref="H33:H34"/>
    <mergeCell ref="I33:I34"/>
    <mergeCell ref="J33:J34"/>
    <mergeCell ref="A36:D36"/>
    <mergeCell ref="G39:G40"/>
    <mergeCell ref="H39:H40"/>
    <mergeCell ref="I39:I40"/>
    <mergeCell ref="J39:J40"/>
    <mergeCell ref="G41:G42"/>
    <mergeCell ref="H41:H42"/>
    <mergeCell ref="I41:I42"/>
    <mergeCell ref="J41:J42"/>
    <mergeCell ref="G43:G44"/>
    <mergeCell ref="H43:H44"/>
    <mergeCell ref="I43:I44"/>
    <mergeCell ref="J43:J44"/>
    <mergeCell ref="G45:G46"/>
    <mergeCell ref="H45:H46"/>
    <mergeCell ref="I45:I46"/>
    <mergeCell ref="J45:J46"/>
    <mergeCell ref="A48:D48"/>
    <mergeCell ref="G51:G52"/>
    <mergeCell ref="H51:H52"/>
    <mergeCell ref="I51:I52"/>
    <mergeCell ref="J51:J52"/>
    <mergeCell ref="G53:G54"/>
    <mergeCell ref="H53:H54"/>
    <mergeCell ref="I53:I54"/>
    <mergeCell ref="J53:J54"/>
    <mergeCell ref="G55:G56"/>
    <mergeCell ref="H55:H56"/>
    <mergeCell ref="I55:I56"/>
    <mergeCell ref="J55:J56"/>
    <mergeCell ref="G57:G58"/>
    <mergeCell ref="H57:H58"/>
    <mergeCell ref="I57:I58"/>
    <mergeCell ref="J57:J58"/>
    <mergeCell ref="G59:G60"/>
    <mergeCell ref="H59:H60"/>
    <mergeCell ref="I59:I60"/>
    <mergeCell ref="J59:J60"/>
    <mergeCell ref="G61:G62"/>
    <mergeCell ref="H61:H62"/>
    <mergeCell ref="I61:I62"/>
    <mergeCell ref="J61:J62"/>
    <mergeCell ref="G63:G64"/>
    <mergeCell ref="H63:H64"/>
    <mergeCell ref="I63:I64"/>
    <mergeCell ref="J63:J64"/>
    <mergeCell ref="G65:G66"/>
    <mergeCell ref="H65:H66"/>
    <mergeCell ref="I65:I66"/>
    <mergeCell ref="J65:J66"/>
    <mergeCell ref="G67:G68"/>
    <mergeCell ref="H67:H68"/>
    <mergeCell ref="I67:I68"/>
    <mergeCell ref="J67:J68"/>
    <mergeCell ref="G69:G70"/>
    <mergeCell ref="H69:H70"/>
    <mergeCell ref="I69:I70"/>
    <mergeCell ref="J69:J70"/>
    <mergeCell ref="G71:G72"/>
    <mergeCell ref="H71:H72"/>
    <mergeCell ref="I71:I72"/>
    <mergeCell ref="J71:J72"/>
    <mergeCell ref="G73:G74"/>
    <mergeCell ref="H73:H74"/>
    <mergeCell ref="I73:I74"/>
    <mergeCell ref="J73:J74"/>
    <mergeCell ref="G75:G76"/>
    <mergeCell ref="H75:H76"/>
    <mergeCell ref="I75:I76"/>
    <mergeCell ref="J75:J76"/>
    <mergeCell ref="G77:G78"/>
    <mergeCell ref="H77:H78"/>
    <mergeCell ref="I77:I78"/>
    <mergeCell ref="J77:J78"/>
    <mergeCell ref="G79:G80"/>
    <mergeCell ref="H79:H80"/>
    <mergeCell ref="I79:I80"/>
    <mergeCell ref="J79:J80"/>
    <mergeCell ref="A82:D82"/>
    <mergeCell ref="G85:G86"/>
    <mergeCell ref="H85:H86"/>
    <mergeCell ref="I85:I86"/>
    <mergeCell ref="J85:J86"/>
    <mergeCell ref="G87:G88"/>
    <mergeCell ref="H87:H88"/>
    <mergeCell ref="I87:I88"/>
    <mergeCell ref="J87:J88"/>
    <mergeCell ref="G89:G90"/>
    <mergeCell ref="H89:H90"/>
    <mergeCell ref="I89:I90"/>
    <mergeCell ref="J89:J90"/>
    <mergeCell ref="G91:G92"/>
    <mergeCell ref="H91:H92"/>
    <mergeCell ref="I91:I92"/>
    <mergeCell ref="J91:J92"/>
    <mergeCell ref="G93:G94"/>
    <mergeCell ref="H93:H94"/>
    <mergeCell ref="I93:I94"/>
    <mergeCell ref="J93:J94"/>
    <mergeCell ref="A96:D96"/>
    <mergeCell ref="G99:G100"/>
    <mergeCell ref="H99:H100"/>
    <mergeCell ref="I99:I100"/>
    <mergeCell ref="J99:J100"/>
    <mergeCell ref="G101:G102"/>
    <mergeCell ref="H101:H102"/>
    <mergeCell ref="I101:I102"/>
    <mergeCell ref="J101:J102"/>
    <mergeCell ref="G103:G104"/>
    <mergeCell ref="H103:H104"/>
    <mergeCell ref="I103:I104"/>
    <mergeCell ref="J103:J104"/>
    <mergeCell ref="A106:D106"/>
    <mergeCell ref="G109:G110"/>
    <mergeCell ref="H109:H110"/>
    <mergeCell ref="I109:I110"/>
    <mergeCell ref="J109:J110"/>
    <mergeCell ref="G111:G112"/>
    <mergeCell ref="H111:H112"/>
    <mergeCell ref="I111:I112"/>
    <mergeCell ref="J111:J112"/>
    <mergeCell ref="G113:G114"/>
    <mergeCell ref="H113:H114"/>
    <mergeCell ref="I113:I114"/>
    <mergeCell ref="J113:J114"/>
    <mergeCell ref="G115:G116"/>
    <mergeCell ref="H115:H116"/>
    <mergeCell ref="I115:I116"/>
    <mergeCell ref="J115:J116"/>
    <mergeCell ref="A118:D118"/>
    <mergeCell ref="G121:G122"/>
    <mergeCell ref="H121:H122"/>
    <mergeCell ref="I121:I122"/>
    <mergeCell ref="J121:J122"/>
    <mergeCell ref="G123:G124"/>
    <mergeCell ref="H123:H124"/>
    <mergeCell ref="I123:I124"/>
    <mergeCell ref="J123:J124"/>
    <mergeCell ref="G125:G126"/>
    <mergeCell ref="H125:H126"/>
    <mergeCell ref="I125:I126"/>
    <mergeCell ref="J125:J126"/>
    <mergeCell ref="G127:G128"/>
    <mergeCell ref="H127:H128"/>
    <mergeCell ref="I127:I128"/>
    <mergeCell ref="J127:J128"/>
    <mergeCell ref="G129:G130"/>
    <mergeCell ref="H129:H130"/>
    <mergeCell ref="I129:I130"/>
    <mergeCell ref="J129:J130"/>
    <mergeCell ref="G131:G132"/>
    <mergeCell ref="H131:H132"/>
    <mergeCell ref="I131:I132"/>
    <mergeCell ref="J131:J132"/>
    <mergeCell ref="G133:G134"/>
    <mergeCell ref="H133:H134"/>
    <mergeCell ref="I133:I134"/>
    <mergeCell ref="J133:J134"/>
    <mergeCell ref="G135:G136"/>
    <mergeCell ref="H135:H136"/>
    <mergeCell ref="I135:I136"/>
    <mergeCell ref="J135:J136"/>
    <mergeCell ref="G137:G138"/>
    <mergeCell ref="H137:H138"/>
    <mergeCell ref="I137:I138"/>
    <mergeCell ref="J137:J138"/>
    <mergeCell ref="A140:D140"/>
    <mergeCell ref="G143:G144"/>
    <mergeCell ref="H143:H144"/>
    <mergeCell ref="I143:I144"/>
    <mergeCell ref="J143:J144"/>
    <mergeCell ref="G145:G146"/>
    <mergeCell ref="H145:H146"/>
    <mergeCell ref="I145:I146"/>
    <mergeCell ref="J145:J146"/>
    <mergeCell ref="G147:G148"/>
    <mergeCell ref="H147:H148"/>
    <mergeCell ref="I147:I148"/>
    <mergeCell ref="J147:J148"/>
    <mergeCell ref="G149:G150"/>
    <mergeCell ref="H149:H150"/>
    <mergeCell ref="I149:I150"/>
    <mergeCell ref="J149:J150"/>
    <mergeCell ref="G151:G152"/>
    <mergeCell ref="H151:H152"/>
    <mergeCell ref="I151:I152"/>
    <mergeCell ref="J151:J152"/>
    <mergeCell ref="G153:G154"/>
    <mergeCell ref="H153:H154"/>
    <mergeCell ref="I153:I154"/>
    <mergeCell ref="J153:J154"/>
    <mergeCell ref="A156:D156"/>
    <mergeCell ref="G159:G160"/>
    <mergeCell ref="H159:H160"/>
    <mergeCell ref="I159:I160"/>
    <mergeCell ref="J159:J160"/>
    <mergeCell ref="A162:D162"/>
    <mergeCell ref="G165:G166"/>
    <mergeCell ref="H165:H166"/>
    <mergeCell ref="I165:I166"/>
    <mergeCell ref="J165:J166"/>
    <mergeCell ref="G167:G168"/>
    <mergeCell ref="H167:H168"/>
    <mergeCell ref="I167:I168"/>
    <mergeCell ref="J167:J168"/>
    <mergeCell ref="G169:G170"/>
    <mergeCell ref="H169:H170"/>
    <mergeCell ref="I169:I170"/>
    <mergeCell ref="J169:J170"/>
    <mergeCell ref="G171:G172"/>
    <mergeCell ref="H171:H172"/>
    <mergeCell ref="I171:I172"/>
    <mergeCell ref="J171:J172"/>
    <mergeCell ref="G173:G174"/>
    <mergeCell ref="H173:H174"/>
    <mergeCell ref="I173:I174"/>
    <mergeCell ref="J173:J174"/>
    <mergeCell ref="G175:G176"/>
    <mergeCell ref="H175:H176"/>
    <mergeCell ref="I175:I176"/>
    <mergeCell ref="J175:J176"/>
    <mergeCell ref="G177:G178"/>
    <mergeCell ref="H177:H178"/>
    <mergeCell ref="I177:I178"/>
    <mergeCell ref="J177:J178"/>
    <mergeCell ref="A180:D180"/>
    <mergeCell ref="G183:G184"/>
    <mergeCell ref="H183:H184"/>
    <mergeCell ref="I183:I184"/>
    <mergeCell ref="J183:J184"/>
    <mergeCell ref="G185:G186"/>
    <mergeCell ref="H185:H186"/>
    <mergeCell ref="I185:I186"/>
    <mergeCell ref="J185:J186"/>
    <mergeCell ref="G187:G188"/>
    <mergeCell ref="H187:H188"/>
    <mergeCell ref="I187:I188"/>
    <mergeCell ref="J187:J188"/>
  </mergeCells>
  <printOptions/>
  <pageMargins left="0.7" right="0.7" top="0.75" bottom="0.75" header="0.5118055555555555" footer="0.5118055555555555"/>
  <pageSetup horizontalDpi="300" verticalDpi="300" orientation="landscape" paperSize="9" scale="58"/>
  <rowBreaks count="5" manualBreakCount="5">
    <brk id="34" max="255" man="1"/>
    <brk id="94" max="255" man="1"/>
    <brk id="104" max="255" man="1"/>
    <brk id="116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70"/>
  <sheetViews>
    <sheetView showGridLines="0" zoomScale="75" zoomScaleNormal="75" zoomScaleSheetLayoutView="100" workbookViewId="0" topLeftCell="A1">
      <selection activeCell="L65" sqref="L65"/>
    </sheetView>
  </sheetViews>
  <sheetFormatPr defaultColWidth="11.421875" defaultRowHeight="15"/>
  <cols>
    <col min="1" max="1" width="17.57421875" style="1" customWidth="1"/>
    <col min="2" max="2" width="3.7109375" style="1" customWidth="1"/>
    <col min="3" max="5" width="6.140625" style="1" customWidth="1"/>
    <col min="6" max="6" width="5.8515625" style="1" customWidth="1"/>
    <col min="7" max="7" width="6.421875" style="1" customWidth="1"/>
    <col min="8" max="8" width="6.140625" style="1" customWidth="1"/>
    <col min="9" max="9" width="9.00390625" style="2" customWidth="1"/>
  </cols>
  <sheetData>
    <row r="2" spans="1:9" ht="18.7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8.7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8.75">
      <c r="A4" s="3" t="s">
        <v>2</v>
      </c>
      <c r="B4" s="3"/>
      <c r="C4" s="3"/>
      <c r="D4" s="3"/>
      <c r="E4" s="3"/>
      <c r="F4" s="3"/>
      <c r="G4" s="3"/>
      <c r="H4" s="3"/>
      <c r="I4" s="3"/>
    </row>
    <row r="5" ht="16.5">
      <c r="G5" s="4"/>
    </row>
    <row r="6" spans="1:9" ht="15">
      <c r="A6" s="5" t="s">
        <v>3</v>
      </c>
      <c r="B6" s="5"/>
      <c r="C6" s="5"/>
      <c r="D6" s="5"/>
      <c r="E6" s="5"/>
      <c r="F6" s="5"/>
      <c r="G6" s="5"/>
      <c r="H6" s="5"/>
      <c r="I6" s="5"/>
    </row>
    <row r="8" spans="1:4" ht="16.5">
      <c r="A8" s="6" t="s">
        <v>104</v>
      </c>
      <c r="B8" s="6"/>
      <c r="C8" s="6"/>
      <c r="D8" s="6"/>
    </row>
    <row r="9" spans="1:3" ht="16.5">
      <c r="A9" s="16"/>
      <c r="B9" s="16"/>
      <c r="C9" s="16"/>
    </row>
    <row r="10" spans="1:9" ht="16.5">
      <c r="A10" s="17" t="s">
        <v>105</v>
      </c>
      <c r="B10" s="17"/>
      <c r="C10" s="18" t="s">
        <v>6</v>
      </c>
      <c r="D10" s="18" t="s">
        <v>7</v>
      </c>
      <c r="E10" s="18" t="s">
        <v>8</v>
      </c>
      <c r="F10" s="18" t="s">
        <v>106</v>
      </c>
      <c r="G10" s="18" t="s">
        <v>10</v>
      </c>
      <c r="H10" s="18" t="s">
        <v>12</v>
      </c>
      <c r="I10" s="19" t="s">
        <v>10</v>
      </c>
    </row>
    <row r="11" spans="1:9" ht="15">
      <c r="A11" s="20" t="s">
        <v>107</v>
      </c>
      <c r="B11" s="18" t="s">
        <v>108</v>
      </c>
      <c r="C11" s="18">
        <v>10</v>
      </c>
      <c r="D11" s="18">
        <v>11</v>
      </c>
      <c r="E11" s="18">
        <v>12</v>
      </c>
      <c r="F11" s="18">
        <f>C11+D11+E11</f>
        <v>33</v>
      </c>
      <c r="G11" s="21">
        <f>F11/3</f>
        <v>11</v>
      </c>
      <c r="H11" s="22">
        <v>3.5</v>
      </c>
      <c r="I11" s="23">
        <f>G11-H11</f>
        <v>7.5</v>
      </c>
    </row>
    <row r="12" spans="1:9" ht="15">
      <c r="A12" s="24" t="s">
        <v>33</v>
      </c>
      <c r="B12" s="18"/>
      <c r="C12" s="18"/>
      <c r="D12" s="18"/>
      <c r="E12" s="18"/>
      <c r="F12" s="18"/>
      <c r="G12" s="21"/>
      <c r="H12" s="22"/>
      <c r="I12" s="23"/>
    </row>
    <row r="13" spans="1:9" ht="15">
      <c r="A13" s="20" t="s">
        <v>109</v>
      </c>
      <c r="B13" s="18" t="s">
        <v>108</v>
      </c>
      <c r="C13" s="25">
        <v>15</v>
      </c>
      <c r="D13" s="25">
        <v>16</v>
      </c>
      <c r="E13" s="25">
        <v>15</v>
      </c>
      <c r="F13" s="18">
        <f>C13+D13+E13</f>
        <v>46</v>
      </c>
      <c r="G13" s="21">
        <f>F13/3</f>
        <v>15.333333333333334</v>
      </c>
      <c r="H13" s="22">
        <v>5</v>
      </c>
      <c r="I13" s="23">
        <f>G13-H13</f>
        <v>10.333333333333334</v>
      </c>
    </row>
    <row r="14" spans="1:9" ht="15">
      <c r="A14" s="24" t="s">
        <v>15</v>
      </c>
      <c r="B14" s="18"/>
      <c r="C14" s="25"/>
      <c r="D14" s="25"/>
      <c r="E14" s="25"/>
      <c r="F14" s="18"/>
      <c r="G14" s="21"/>
      <c r="H14" s="22"/>
      <c r="I14" s="23"/>
    </row>
    <row r="15" spans="1:9" ht="15">
      <c r="A15" s="20" t="s">
        <v>110</v>
      </c>
      <c r="B15" s="18" t="s">
        <v>108</v>
      </c>
      <c r="C15" s="26">
        <v>20</v>
      </c>
      <c r="D15" s="26">
        <v>18</v>
      </c>
      <c r="E15" s="26">
        <v>17</v>
      </c>
      <c r="F15" s="18">
        <f>C15+D15+E15</f>
        <v>55</v>
      </c>
      <c r="G15" s="21">
        <f>F15/3</f>
        <v>18.333333333333332</v>
      </c>
      <c r="H15" s="22">
        <v>2</v>
      </c>
      <c r="I15" s="23">
        <f>G15-H15</f>
        <v>16.333333333333332</v>
      </c>
    </row>
    <row r="16" spans="1:9" ht="15">
      <c r="A16" s="24" t="s">
        <v>24</v>
      </c>
      <c r="B16" s="18"/>
      <c r="C16" s="26"/>
      <c r="D16" s="26"/>
      <c r="E16" s="26"/>
      <c r="F16" s="18"/>
      <c r="G16" s="21"/>
      <c r="H16" s="22"/>
      <c r="I16" s="23"/>
    </row>
    <row r="17" spans="1:9" ht="15">
      <c r="A17" s="20" t="s">
        <v>111</v>
      </c>
      <c r="B17" s="18" t="s">
        <v>108</v>
      </c>
      <c r="C17" s="27">
        <v>17</v>
      </c>
      <c r="D17" s="27">
        <v>17</v>
      </c>
      <c r="E17" s="27">
        <v>16</v>
      </c>
      <c r="F17" s="18">
        <f>C17+D17+E17</f>
        <v>50</v>
      </c>
      <c r="G17" s="21">
        <f>F17/3</f>
        <v>16.666666666666668</v>
      </c>
      <c r="H17" s="22">
        <v>2</v>
      </c>
      <c r="I17" s="23">
        <f>G17-H17</f>
        <v>14.666666666666668</v>
      </c>
    </row>
    <row r="18" spans="1:9" ht="15">
      <c r="A18" s="24" t="s">
        <v>21</v>
      </c>
      <c r="B18" s="18"/>
      <c r="C18" s="27"/>
      <c r="D18" s="27"/>
      <c r="E18" s="27"/>
      <c r="F18" s="18"/>
      <c r="G18" s="21"/>
      <c r="H18" s="22"/>
      <c r="I18" s="23"/>
    </row>
    <row r="20" spans="1:4" ht="16.5">
      <c r="A20" s="6" t="s">
        <v>112</v>
      </c>
      <c r="B20" s="6"/>
      <c r="C20" s="6"/>
      <c r="D20" s="6"/>
    </row>
    <row r="21" spans="1:3" ht="16.5">
      <c r="A21" s="16"/>
      <c r="B21" s="16"/>
      <c r="C21" s="16"/>
    </row>
    <row r="22" spans="1:9" ht="16.5">
      <c r="A22" s="17" t="s">
        <v>105</v>
      </c>
      <c r="B22" s="17"/>
      <c r="C22" s="18" t="s">
        <v>6</v>
      </c>
      <c r="D22" s="18" t="s">
        <v>7</v>
      </c>
      <c r="E22" s="18" t="s">
        <v>8</v>
      </c>
      <c r="F22" s="18" t="s">
        <v>106</v>
      </c>
      <c r="G22" s="18" t="s">
        <v>10</v>
      </c>
      <c r="H22" s="18" t="s">
        <v>12</v>
      </c>
      <c r="I22" s="19" t="s">
        <v>10</v>
      </c>
    </row>
    <row r="23" spans="1:9" ht="15">
      <c r="A23" s="20" t="s">
        <v>113</v>
      </c>
      <c r="B23" s="18" t="s">
        <v>108</v>
      </c>
      <c r="C23" s="27">
        <v>17</v>
      </c>
      <c r="D23" s="25">
        <v>16</v>
      </c>
      <c r="E23" s="27">
        <v>16</v>
      </c>
      <c r="F23" s="18">
        <f>SUM(C23:E24)</f>
        <v>49</v>
      </c>
      <c r="G23" s="21">
        <f>F23/4</f>
        <v>12.25</v>
      </c>
      <c r="H23" s="22">
        <v>1</v>
      </c>
      <c r="I23" s="23">
        <f>G23-H23</f>
        <v>11.25</v>
      </c>
    </row>
    <row r="24" spans="1:9" ht="15">
      <c r="A24" s="24" t="s">
        <v>21</v>
      </c>
      <c r="B24" s="18"/>
      <c r="C24" s="18"/>
      <c r="D24" s="18"/>
      <c r="E24" s="18"/>
      <c r="F24" s="18"/>
      <c r="G24" s="21"/>
      <c r="H24" s="22"/>
      <c r="I24" s="23"/>
    </row>
    <row r="25" spans="1:9" ht="15">
      <c r="A25" s="20" t="s">
        <v>114</v>
      </c>
      <c r="B25" s="18" t="s">
        <v>108</v>
      </c>
      <c r="C25" s="25">
        <v>15</v>
      </c>
      <c r="D25" s="27">
        <v>17</v>
      </c>
      <c r="E25" s="25">
        <v>14</v>
      </c>
      <c r="F25" s="18">
        <f>SUM(C25:E26)</f>
        <v>46</v>
      </c>
      <c r="G25" s="21">
        <f>F25/4</f>
        <v>11.5</v>
      </c>
      <c r="H25" s="22">
        <v>1.5</v>
      </c>
      <c r="I25" s="23">
        <f>G25-H25</f>
        <v>10</v>
      </c>
    </row>
    <row r="26" spans="1:9" ht="15">
      <c r="A26" s="24" t="s">
        <v>21</v>
      </c>
      <c r="B26" s="18"/>
      <c r="C26" s="18"/>
      <c r="D26" s="18"/>
      <c r="E26" s="18"/>
      <c r="F26" s="18"/>
      <c r="G26" s="21"/>
      <c r="H26" s="22"/>
      <c r="I26" s="23"/>
    </row>
    <row r="27" spans="1:9" ht="15">
      <c r="A27" s="20" t="s">
        <v>115</v>
      </c>
      <c r="B27" s="18" t="s">
        <v>108</v>
      </c>
      <c r="C27" s="26">
        <v>19</v>
      </c>
      <c r="D27" s="26">
        <v>19</v>
      </c>
      <c r="E27" s="26">
        <v>19</v>
      </c>
      <c r="F27" s="18">
        <f>SUM(C27:E28)</f>
        <v>57</v>
      </c>
      <c r="G27" s="21">
        <f>F27/4</f>
        <v>14.25</v>
      </c>
      <c r="H27" s="22">
        <v>2</v>
      </c>
      <c r="I27" s="23">
        <f>G27-H27</f>
        <v>12.25</v>
      </c>
    </row>
    <row r="28" spans="1:9" ht="15">
      <c r="A28" s="24" t="s">
        <v>21</v>
      </c>
      <c r="B28" s="18"/>
      <c r="C28" s="18"/>
      <c r="D28" s="18"/>
      <c r="E28" s="18"/>
      <c r="F28" s="18"/>
      <c r="G28" s="21"/>
      <c r="H28" s="22"/>
      <c r="I28" s="23"/>
    </row>
    <row r="29" spans="1:9" ht="15">
      <c r="A29" s="20" t="s">
        <v>116</v>
      </c>
      <c r="B29" s="18" t="s">
        <v>108</v>
      </c>
      <c r="C29" s="18">
        <v>12</v>
      </c>
      <c r="D29" s="18">
        <v>15</v>
      </c>
      <c r="E29" s="18">
        <v>12</v>
      </c>
      <c r="F29" s="18">
        <f>SUM(C29:E30)</f>
        <v>39</v>
      </c>
      <c r="G29" s="21">
        <f>F29/4</f>
        <v>9.75</v>
      </c>
      <c r="H29" s="22">
        <v>0.5</v>
      </c>
      <c r="I29" s="23">
        <f>G29-H29</f>
        <v>9.25</v>
      </c>
    </row>
    <row r="30" spans="1:9" ht="15">
      <c r="A30" s="24" t="s">
        <v>117</v>
      </c>
      <c r="B30" s="18"/>
      <c r="C30" s="18"/>
      <c r="D30" s="18"/>
      <c r="E30" s="18"/>
      <c r="F30" s="18"/>
      <c r="G30" s="21"/>
      <c r="H30" s="22"/>
      <c r="I30" s="23"/>
    </row>
    <row r="32" spans="1:4" ht="16.5">
      <c r="A32" s="6" t="s">
        <v>118</v>
      </c>
      <c r="B32" s="6"/>
      <c r="C32" s="6"/>
      <c r="D32" s="6"/>
    </row>
    <row r="33" spans="1:3" ht="16.5">
      <c r="A33" s="16"/>
      <c r="B33" s="16"/>
      <c r="C33" s="16"/>
    </row>
    <row r="34" spans="1:9" ht="16.5">
      <c r="A34" s="17" t="s">
        <v>119</v>
      </c>
      <c r="B34" s="17"/>
      <c r="C34" s="18" t="s">
        <v>6</v>
      </c>
      <c r="D34" s="18" t="s">
        <v>7</v>
      </c>
      <c r="E34" s="18" t="s">
        <v>8</v>
      </c>
      <c r="F34" s="18" t="s">
        <v>106</v>
      </c>
      <c r="G34" s="18" t="s">
        <v>10</v>
      </c>
      <c r="H34" s="18" t="s">
        <v>12</v>
      </c>
      <c r="I34" s="19" t="s">
        <v>10</v>
      </c>
    </row>
    <row r="35" spans="1:9" ht="15">
      <c r="A35" s="20" t="s">
        <v>120</v>
      </c>
      <c r="B35" s="18" t="s">
        <v>108</v>
      </c>
      <c r="C35" s="27">
        <v>45</v>
      </c>
      <c r="D35" s="27">
        <v>43</v>
      </c>
      <c r="E35" s="25">
        <v>42</v>
      </c>
      <c r="F35" s="18">
        <f>SUM(C35:E36)</f>
        <v>130</v>
      </c>
      <c r="G35" s="21">
        <f>F35/3</f>
        <v>43.333333333333336</v>
      </c>
      <c r="H35" s="22">
        <v>4</v>
      </c>
      <c r="I35" s="23">
        <f>G35-H35</f>
        <v>39.333333333333336</v>
      </c>
    </row>
    <row r="36" spans="1:9" ht="15">
      <c r="A36" s="24" t="s">
        <v>63</v>
      </c>
      <c r="B36" s="18"/>
      <c r="C36" s="18"/>
      <c r="D36" s="18"/>
      <c r="E36" s="18"/>
      <c r="F36" s="18"/>
      <c r="G36" s="21"/>
      <c r="H36" s="22"/>
      <c r="I36" s="23"/>
    </row>
    <row r="37" spans="1:9" ht="15">
      <c r="A37" s="20" t="s">
        <v>121</v>
      </c>
      <c r="B37" s="18" t="s">
        <v>108</v>
      </c>
      <c r="C37" s="28">
        <v>29</v>
      </c>
      <c r="D37" s="28">
        <v>24</v>
      </c>
      <c r="E37" s="28">
        <v>29</v>
      </c>
      <c r="F37" s="18">
        <f>SUM(C37:E38)</f>
        <v>82</v>
      </c>
      <c r="G37" s="21">
        <f>F37/3</f>
        <v>27.333333333333332</v>
      </c>
      <c r="H37" s="22">
        <v>1.2</v>
      </c>
      <c r="I37" s="23">
        <f>G37-H37</f>
        <v>26.133333333333333</v>
      </c>
    </row>
    <row r="38" spans="1:9" ht="15">
      <c r="A38" s="24" t="s">
        <v>42</v>
      </c>
      <c r="B38" s="18"/>
      <c r="C38" s="18"/>
      <c r="D38" s="18"/>
      <c r="E38" s="18"/>
      <c r="F38" s="18"/>
      <c r="G38" s="21"/>
      <c r="H38" s="22"/>
      <c r="I38" s="23"/>
    </row>
    <row r="39" spans="1:9" ht="15">
      <c r="A39" s="20" t="s">
        <v>122</v>
      </c>
      <c r="B39" s="18" t="s">
        <v>108</v>
      </c>
      <c r="C39" s="28">
        <v>35</v>
      </c>
      <c r="D39" s="28">
        <v>30</v>
      </c>
      <c r="E39" s="28">
        <v>35</v>
      </c>
      <c r="F39" s="18">
        <f>SUM(C39:E40)</f>
        <v>100</v>
      </c>
      <c r="G39" s="21">
        <f>F39/3</f>
        <v>33.333333333333336</v>
      </c>
      <c r="H39" s="22">
        <v>0.5</v>
      </c>
      <c r="I39" s="23">
        <f>G39-H39</f>
        <v>32.833333333333336</v>
      </c>
    </row>
    <row r="40" spans="1:9" ht="15">
      <c r="A40" s="24" t="s">
        <v>50</v>
      </c>
      <c r="B40" s="18"/>
      <c r="C40" s="18"/>
      <c r="D40" s="18"/>
      <c r="E40" s="18"/>
      <c r="F40" s="18"/>
      <c r="G40" s="21"/>
      <c r="H40" s="22"/>
      <c r="I40" s="23"/>
    </row>
    <row r="41" spans="1:9" ht="15">
      <c r="A41" s="20" t="s">
        <v>123</v>
      </c>
      <c r="B41" s="18" t="s">
        <v>108</v>
      </c>
      <c r="C41" s="28">
        <v>27</v>
      </c>
      <c r="D41" s="18">
        <v>22</v>
      </c>
      <c r="E41" s="28">
        <v>25</v>
      </c>
      <c r="F41" s="18">
        <f>SUM(C41:E42)</f>
        <v>74</v>
      </c>
      <c r="G41" s="21">
        <f>F41/3</f>
        <v>24.666666666666668</v>
      </c>
      <c r="H41" s="22">
        <v>1</v>
      </c>
      <c r="I41" s="23">
        <f>G41-H41</f>
        <v>23.666666666666668</v>
      </c>
    </row>
    <row r="42" spans="1:9" ht="15">
      <c r="A42" s="24" t="s">
        <v>42</v>
      </c>
      <c r="B42" s="18"/>
      <c r="C42" s="18"/>
      <c r="D42" s="18"/>
      <c r="E42" s="18"/>
      <c r="F42" s="18"/>
      <c r="G42" s="21"/>
      <c r="H42" s="22"/>
      <c r="I42" s="23"/>
    </row>
    <row r="43" spans="1:9" ht="15">
      <c r="A43" s="20" t="s">
        <v>124</v>
      </c>
      <c r="B43" s="18" t="s">
        <v>108</v>
      </c>
      <c r="C43" s="18">
        <v>20</v>
      </c>
      <c r="D43" s="18">
        <v>18</v>
      </c>
      <c r="E43" s="18">
        <v>19</v>
      </c>
      <c r="F43" s="18">
        <f>SUM(C43:E44)</f>
        <v>57</v>
      </c>
      <c r="G43" s="21">
        <f>F43/3</f>
        <v>19</v>
      </c>
      <c r="H43" s="22">
        <v>0</v>
      </c>
      <c r="I43" s="23">
        <f>G43-H43</f>
        <v>19</v>
      </c>
    </row>
    <row r="44" spans="1:9" ht="15">
      <c r="A44" s="24" t="s">
        <v>42</v>
      </c>
      <c r="B44" s="18"/>
      <c r="C44" s="18"/>
      <c r="D44" s="18"/>
      <c r="E44" s="18"/>
      <c r="F44" s="18"/>
      <c r="G44" s="21"/>
      <c r="H44" s="22"/>
      <c r="I44" s="23"/>
    </row>
    <row r="45" spans="1:9" ht="15">
      <c r="A45" s="20" t="s">
        <v>125</v>
      </c>
      <c r="B45" s="18" t="s">
        <v>108</v>
      </c>
      <c r="C45" s="18">
        <v>25</v>
      </c>
      <c r="D45" s="18">
        <v>21</v>
      </c>
      <c r="E45" s="18">
        <v>17</v>
      </c>
      <c r="F45" s="18">
        <f>SUM(C45:E46)</f>
        <v>63</v>
      </c>
      <c r="G45" s="21">
        <f>F45/3</f>
        <v>21</v>
      </c>
      <c r="H45" s="22">
        <v>3.5</v>
      </c>
      <c r="I45" s="23">
        <f>G45-H45</f>
        <v>17.5</v>
      </c>
    </row>
    <row r="46" spans="1:9" ht="15">
      <c r="A46" s="24" t="s">
        <v>44</v>
      </c>
      <c r="B46" s="18"/>
      <c r="C46" s="18"/>
      <c r="D46" s="18"/>
      <c r="E46" s="18"/>
      <c r="F46" s="18"/>
      <c r="G46" s="21"/>
      <c r="H46" s="22"/>
      <c r="I46" s="23"/>
    </row>
    <row r="47" spans="1:9" ht="15">
      <c r="A47" s="20" t="s">
        <v>126</v>
      </c>
      <c r="B47" s="18" t="s">
        <v>108</v>
      </c>
      <c r="C47" s="18">
        <v>23</v>
      </c>
      <c r="D47" s="18">
        <v>23</v>
      </c>
      <c r="E47" s="18">
        <v>19</v>
      </c>
      <c r="F47" s="18">
        <f>SUM(C47:E48)</f>
        <v>65</v>
      </c>
      <c r="G47" s="21">
        <f>F47/3</f>
        <v>21.666666666666668</v>
      </c>
      <c r="H47" s="22">
        <v>1.5</v>
      </c>
      <c r="I47" s="23">
        <f>G47-H47</f>
        <v>20.166666666666668</v>
      </c>
    </row>
    <row r="48" spans="1:9" ht="15">
      <c r="A48" s="24" t="s">
        <v>63</v>
      </c>
      <c r="B48" s="18"/>
      <c r="C48" s="18"/>
      <c r="D48" s="18"/>
      <c r="E48" s="18"/>
      <c r="F48" s="18"/>
      <c r="G48" s="21"/>
      <c r="H48" s="22"/>
      <c r="I48" s="23"/>
    </row>
    <row r="49" spans="1:9" ht="15">
      <c r="A49" s="20" t="s">
        <v>127</v>
      </c>
      <c r="B49" s="18" t="s">
        <v>108</v>
      </c>
      <c r="C49" s="18">
        <v>24</v>
      </c>
      <c r="D49" s="28">
        <v>25</v>
      </c>
      <c r="E49" s="18">
        <v>20</v>
      </c>
      <c r="F49" s="18">
        <f>SUM(C49:E50)</f>
        <v>69</v>
      </c>
      <c r="G49" s="21">
        <f>F49/3</f>
        <v>23</v>
      </c>
      <c r="H49" s="22">
        <v>0.5</v>
      </c>
      <c r="I49" s="23">
        <f>G49-H49</f>
        <v>22.5</v>
      </c>
    </row>
    <row r="50" spans="1:9" ht="15">
      <c r="A50" s="24" t="s">
        <v>50</v>
      </c>
      <c r="B50" s="18"/>
      <c r="C50" s="18"/>
      <c r="D50" s="18"/>
      <c r="E50" s="18"/>
      <c r="F50" s="18"/>
      <c r="G50" s="21"/>
      <c r="H50" s="22"/>
      <c r="I50" s="23"/>
    </row>
    <row r="51" spans="1:9" ht="15">
      <c r="A51" s="20" t="s">
        <v>128</v>
      </c>
      <c r="B51" s="18" t="s">
        <v>108</v>
      </c>
      <c r="C51" s="28">
        <v>30</v>
      </c>
      <c r="D51" s="28">
        <v>32</v>
      </c>
      <c r="E51" s="28">
        <v>27</v>
      </c>
      <c r="F51" s="18">
        <f>SUM(C51:E52)</f>
        <v>89</v>
      </c>
      <c r="G51" s="21">
        <f>F51/3</f>
        <v>29.666666666666668</v>
      </c>
      <c r="H51" s="22">
        <v>1.7</v>
      </c>
      <c r="I51" s="23">
        <f>G51-H51</f>
        <v>27.96666666666667</v>
      </c>
    </row>
    <row r="52" spans="1:9" ht="15">
      <c r="A52" s="24" t="s">
        <v>42</v>
      </c>
      <c r="B52" s="18"/>
      <c r="C52" s="18"/>
      <c r="D52" s="18"/>
      <c r="E52" s="18"/>
      <c r="F52" s="18"/>
      <c r="G52" s="21"/>
      <c r="H52" s="22"/>
      <c r="I52" s="23"/>
    </row>
    <row r="53" spans="1:9" ht="15">
      <c r="A53" s="20" t="s">
        <v>129</v>
      </c>
      <c r="B53" s="18" t="s">
        <v>108</v>
      </c>
      <c r="C53" s="25">
        <v>41</v>
      </c>
      <c r="D53" s="25">
        <v>36</v>
      </c>
      <c r="E53" s="27">
        <v>43</v>
      </c>
      <c r="F53" s="18">
        <f>SUM(C53:E54)</f>
        <v>120</v>
      </c>
      <c r="G53" s="21">
        <f>F53/3</f>
        <v>40</v>
      </c>
      <c r="H53" s="22">
        <v>1</v>
      </c>
      <c r="I53" s="23">
        <f>G53-H53</f>
        <v>39</v>
      </c>
    </row>
    <row r="54" spans="1:9" ht="15">
      <c r="A54" s="24" t="s">
        <v>50</v>
      </c>
      <c r="B54" s="18"/>
      <c r="C54" s="18"/>
      <c r="D54" s="18"/>
      <c r="E54" s="18"/>
      <c r="F54" s="18"/>
      <c r="G54" s="21"/>
      <c r="H54" s="22"/>
      <c r="I54" s="23"/>
    </row>
    <row r="55" spans="1:9" ht="15">
      <c r="A55" s="20" t="s">
        <v>130</v>
      </c>
      <c r="B55" s="18" t="s">
        <v>108</v>
      </c>
      <c r="C55" s="26">
        <v>47</v>
      </c>
      <c r="D55" s="26">
        <v>45</v>
      </c>
      <c r="E55" s="26">
        <v>47</v>
      </c>
      <c r="F55" s="18">
        <f>SUM(C55:E56)</f>
        <v>139</v>
      </c>
      <c r="G55" s="21">
        <f>F55/3</f>
        <v>46.333333333333336</v>
      </c>
      <c r="H55" s="22">
        <v>0</v>
      </c>
      <c r="I55" s="23">
        <f>G55-H55</f>
        <v>46.333333333333336</v>
      </c>
    </row>
    <row r="56" spans="1:9" ht="15">
      <c r="A56" s="24" t="s">
        <v>40</v>
      </c>
      <c r="B56" s="18"/>
      <c r="C56" s="18"/>
      <c r="D56" s="18"/>
      <c r="E56" s="18"/>
      <c r="F56" s="18"/>
      <c r="G56" s="21"/>
      <c r="H56" s="22"/>
      <c r="I56" s="23"/>
    </row>
    <row r="58" spans="1:4" ht="16.5">
      <c r="A58" s="6" t="s">
        <v>131</v>
      </c>
      <c r="B58" s="6"/>
      <c r="C58" s="6"/>
      <c r="D58" s="6"/>
    </row>
    <row r="59" spans="1:3" ht="16.5">
      <c r="A59" s="16"/>
      <c r="B59" s="16"/>
      <c r="C59" s="16"/>
    </row>
    <row r="60" spans="1:9" ht="16.5">
      <c r="A60" s="17" t="s">
        <v>119</v>
      </c>
      <c r="B60" s="17"/>
      <c r="C60" s="18" t="s">
        <v>6</v>
      </c>
      <c r="D60" s="18" t="s">
        <v>7</v>
      </c>
      <c r="E60" s="18" t="s">
        <v>8</v>
      </c>
      <c r="F60" s="18" t="s">
        <v>106</v>
      </c>
      <c r="G60" s="18" t="s">
        <v>10</v>
      </c>
      <c r="H60" s="18" t="s">
        <v>12</v>
      </c>
      <c r="I60" s="19" t="s">
        <v>10</v>
      </c>
    </row>
    <row r="61" spans="1:9" ht="15">
      <c r="A61" s="20" t="s">
        <v>132</v>
      </c>
      <c r="B61" s="18" t="s">
        <v>108</v>
      </c>
      <c r="C61" s="18">
        <v>34</v>
      </c>
      <c r="D61" s="18">
        <v>36</v>
      </c>
      <c r="E61" s="18">
        <v>29</v>
      </c>
      <c r="F61" s="18">
        <f>SUM(C61:E62)</f>
        <v>99</v>
      </c>
      <c r="G61" s="21">
        <f>F61/3</f>
        <v>33</v>
      </c>
      <c r="H61" s="22">
        <v>1</v>
      </c>
      <c r="I61" s="23">
        <f>G61-H61</f>
        <v>32</v>
      </c>
    </row>
    <row r="62" spans="1:9" ht="15">
      <c r="A62" s="24" t="s">
        <v>40</v>
      </c>
      <c r="B62" s="18"/>
      <c r="C62" s="18"/>
      <c r="D62" s="18"/>
      <c r="E62" s="18"/>
      <c r="F62" s="18"/>
      <c r="G62" s="21"/>
      <c r="H62" s="22"/>
      <c r="I62" s="23"/>
    </row>
    <row r="63" spans="1:9" ht="15">
      <c r="A63" s="20" t="s">
        <v>133</v>
      </c>
      <c r="B63" s="18" t="s">
        <v>108</v>
      </c>
      <c r="C63" s="18">
        <v>36</v>
      </c>
      <c r="D63" s="18">
        <v>38</v>
      </c>
      <c r="E63" s="18">
        <v>31</v>
      </c>
      <c r="F63" s="18">
        <f>SUM(C63:E64)</f>
        <v>105</v>
      </c>
      <c r="G63" s="21">
        <f>F63/3</f>
        <v>35</v>
      </c>
      <c r="H63" s="22">
        <v>2</v>
      </c>
      <c r="I63" s="23">
        <f>G63-H63</f>
        <v>33</v>
      </c>
    </row>
    <row r="64" spans="1:9" ht="15">
      <c r="A64" s="24" t="s">
        <v>40</v>
      </c>
      <c r="B64" s="18"/>
      <c r="C64" s="18"/>
      <c r="D64" s="18"/>
      <c r="E64" s="18"/>
      <c r="F64" s="18"/>
      <c r="G64" s="21"/>
      <c r="H64" s="22"/>
      <c r="I64" s="23"/>
    </row>
    <row r="65" spans="1:9" ht="15">
      <c r="A65" s="20" t="s">
        <v>134</v>
      </c>
      <c r="B65" s="18" t="s">
        <v>108</v>
      </c>
      <c r="C65" s="26">
        <v>53</v>
      </c>
      <c r="D65" s="26">
        <v>50</v>
      </c>
      <c r="E65" s="26">
        <v>58</v>
      </c>
      <c r="F65" s="18">
        <f>SUM(C65:E66)</f>
        <v>161</v>
      </c>
      <c r="G65" s="21">
        <f>F65/3</f>
        <v>53.666666666666664</v>
      </c>
      <c r="H65" s="22">
        <v>1.2</v>
      </c>
      <c r="I65" s="23">
        <f>G65-H65</f>
        <v>52.46666666666666</v>
      </c>
    </row>
    <row r="66" spans="1:9" ht="15">
      <c r="A66" s="24" t="s">
        <v>63</v>
      </c>
      <c r="B66" s="18"/>
      <c r="C66" s="18"/>
      <c r="D66" s="18"/>
      <c r="E66" s="18"/>
      <c r="F66" s="18"/>
      <c r="G66" s="21"/>
      <c r="H66" s="22"/>
      <c r="I66" s="23"/>
    </row>
    <row r="67" spans="1:9" ht="15">
      <c r="A67" s="20" t="s">
        <v>135</v>
      </c>
      <c r="B67" s="18" t="s">
        <v>108</v>
      </c>
      <c r="C67" s="25">
        <v>38</v>
      </c>
      <c r="D67" s="25">
        <v>41</v>
      </c>
      <c r="E67" s="25">
        <v>34</v>
      </c>
      <c r="F67" s="18">
        <f>SUM(C67:E68)</f>
        <v>113</v>
      </c>
      <c r="G67" s="21">
        <f>F67/3</f>
        <v>37.666666666666664</v>
      </c>
      <c r="H67" s="22">
        <v>1</v>
      </c>
      <c r="I67" s="23">
        <f>G67-H67</f>
        <v>36.666666666666664</v>
      </c>
    </row>
    <row r="68" spans="1:9" ht="15">
      <c r="A68" s="24" t="s">
        <v>63</v>
      </c>
      <c r="B68" s="18"/>
      <c r="C68" s="18"/>
      <c r="D68" s="18"/>
      <c r="E68" s="18"/>
      <c r="F68" s="18"/>
      <c r="G68" s="21"/>
      <c r="H68" s="22"/>
      <c r="I68" s="23"/>
    </row>
    <row r="69" spans="1:9" ht="15">
      <c r="A69" s="20" t="s">
        <v>136</v>
      </c>
      <c r="B69" s="18" t="s">
        <v>108</v>
      </c>
      <c r="C69" s="27">
        <v>48</v>
      </c>
      <c r="D69" s="27">
        <v>45</v>
      </c>
      <c r="E69" s="27">
        <v>40</v>
      </c>
      <c r="F69" s="18">
        <f>SUM(C69:E70)</f>
        <v>133</v>
      </c>
      <c r="G69" s="21">
        <f>F69/3</f>
        <v>44.333333333333336</v>
      </c>
      <c r="H69" s="22">
        <v>2.9</v>
      </c>
      <c r="I69" s="23">
        <f>G69-H69</f>
        <v>41.43333333333334</v>
      </c>
    </row>
    <row r="70" spans="1:9" ht="15">
      <c r="A70" s="24" t="s">
        <v>63</v>
      </c>
      <c r="B70" s="18"/>
      <c r="C70" s="18"/>
      <c r="D70" s="18"/>
      <c r="E70" s="18"/>
      <c r="F70" s="18"/>
      <c r="G70" s="21"/>
      <c r="H70" s="22"/>
      <c r="I70" s="23"/>
    </row>
  </sheetData>
  <sheetProtection selectLockedCells="1" selectUnlockedCells="1"/>
  <mergeCells count="204">
    <mergeCell ref="A2:I2"/>
    <mergeCell ref="A3:I3"/>
    <mergeCell ref="A4:I4"/>
    <mergeCell ref="A6:I6"/>
    <mergeCell ref="A8:D8"/>
    <mergeCell ref="A10:B10"/>
    <mergeCell ref="B11:B12"/>
    <mergeCell ref="C11:C12"/>
    <mergeCell ref="D11:D12"/>
    <mergeCell ref="E11:E12"/>
    <mergeCell ref="F11:F12"/>
    <mergeCell ref="G11:G12"/>
    <mergeCell ref="H11:H12"/>
    <mergeCell ref="I11:I12"/>
    <mergeCell ref="B13:B14"/>
    <mergeCell ref="C13:C14"/>
    <mergeCell ref="D13:D14"/>
    <mergeCell ref="E13:E14"/>
    <mergeCell ref="F13:F14"/>
    <mergeCell ref="G13:G14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  <mergeCell ref="A20:D20"/>
    <mergeCell ref="A22:B22"/>
    <mergeCell ref="B23:B24"/>
    <mergeCell ref="C23:C24"/>
    <mergeCell ref="D23:D24"/>
    <mergeCell ref="E23:E24"/>
    <mergeCell ref="F23:F24"/>
    <mergeCell ref="G23:G24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B27:B28"/>
    <mergeCell ref="C27:C28"/>
    <mergeCell ref="D27:D28"/>
    <mergeCell ref="E27:E28"/>
    <mergeCell ref="F27:F28"/>
    <mergeCell ref="G27:G28"/>
    <mergeCell ref="H27:H28"/>
    <mergeCell ref="I27:I28"/>
    <mergeCell ref="B29:B30"/>
    <mergeCell ref="C29:C30"/>
    <mergeCell ref="D29:D30"/>
    <mergeCell ref="E29:E30"/>
    <mergeCell ref="F29:F30"/>
    <mergeCell ref="G29:G30"/>
    <mergeCell ref="H29:H30"/>
    <mergeCell ref="I29:I30"/>
    <mergeCell ref="A32:D32"/>
    <mergeCell ref="A34:B34"/>
    <mergeCell ref="B35:B36"/>
    <mergeCell ref="C35:C36"/>
    <mergeCell ref="D35:D36"/>
    <mergeCell ref="E35:E36"/>
    <mergeCell ref="F35:F36"/>
    <mergeCell ref="G35:G36"/>
    <mergeCell ref="H35:H36"/>
    <mergeCell ref="I35:I36"/>
    <mergeCell ref="B37:B38"/>
    <mergeCell ref="C37:C38"/>
    <mergeCell ref="D37:D38"/>
    <mergeCell ref="E37:E38"/>
    <mergeCell ref="F37:F38"/>
    <mergeCell ref="G37:G38"/>
    <mergeCell ref="H37:H38"/>
    <mergeCell ref="I37:I38"/>
    <mergeCell ref="B39:B40"/>
    <mergeCell ref="C39:C40"/>
    <mergeCell ref="D39:D40"/>
    <mergeCell ref="E39:E40"/>
    <mergeCell ref="F39:F40"/>
    <mergeCell ref="G39:G40"/>
    <mergeCell ref="H39:H40"/>
    <mergeCell ref="I39:I40"/>
    <mergeCell ref="B41:B42"/>
    <mergeCell ref="C41:C42"/>
    <mergeCell ref="D41:D42"/>
    <mergeCell ref="E41:E42"/>
    <mergeCell ref="F41:F42"/>
    <mergeCell ref="G41:G42"/>
    <mergeCell ref="H41:H42"/>
    <mergeCell ref="I41:I42"/>
    <mergeCell ref="B43:B44"/>
    <mergeCell ref="C43:C44"/>
    <mergeCell ref="D43:D44"/>
    <mergeCell ref="E43:E44"/>
    <mergeCell ref="F43:F44"/>
    <mergeCell ref="G43:G44"/>
    <mergeCell ref="H43:H44"/>
    <mergeCell ref="I43:I44"/>
    <mergeCell ref="B45:B46"/>
    <mergeCell ref="C45:C46"/>
    <mergeCell ref="D45:D46"/>
    <mergeCell ref="E45:E46"/>
    <mergeCell ref="F45:F46"/>
    <mergeCell ref="G45:G46"/>
    <mergeCell ref="H45:H46"/>
    <mergeCell ref="I45:I46"/>
    <mergeCell ref="B47:B48"/>
    <mergeCell ref="C47:C48"/>
    <mergeCell ref="D47:D48"/>
    <mergeCell ref="E47:E48"/>
    <mergeCell ref="F47:F48"/>
    <mergeCell ref="G47:G48"/>
    <mergeCell ref="H47:H48"/>
    <mergeCell ref="I47:I48"/>
    <mergeCell ref="B49:B50"/>
    <mergeCell ref="C49:C50"/>
    <mergeCell ref="D49:D50"/>
    <mergeCell ref="E49:E50"/>
    <mergeCell ref="F49:F50"/>
    <mergeCell ref="G49:G50"/>
    <mergeCell ref="H49:H50"/>
    <mergeCell ref="I49:I50"/>
    <mergeCell ref="B51:B52"/>
    <mergeCell ref="C51:C52"/>
    <mergeCell ref="D51:D52"/>
    <mergeCell ref="E51:E52"/>
    <mergeCell ref="F51:F52"/>
    <mergeCell ref="G51:G52"/>
    <mergeCell ref="H51:H52"/>
    <mergeCell ref="I51:I52"/>
    <mergeCell ref="B53:B54"/>
    <mergeCell ref="C53:C54"/>
    <mergeCell ref="D53:D54"/>
    <mergeCell ref="E53:E54"/>
    <mergeCell ref="F53:F54"/>
    <mergeCell ref="G53:G54"/>
    <mergeCell ref="H53:H54"/>
    <mergeCell ref="I53:I54"/>
    <mergeCell ref="B55:B56"/>
    <mergeCell ref="C55:C56"/>
    <mergeCell ref="D55:D56"/>
    <mergeCell ref="E55:E56"/>
    <mergeCell ref="F55:F56"/>
    <mergeCell ref="G55:G56"/>
    <mergeCell ref="H55:H56"/>
    <mergeCell ref="I55:I56"/>
    <mergeCell ref="A58:D58"/>
    <mergeCell ref="A60:B60"/>
    <mergeCell ref="B61:B62"/>
    <mergeCell ref="C61:C62"/>
    <mergeCell ref="D61:D62"/>
    <mergeCell ref="E61:E62"/>
    <mergeCell ref="F61:F62"/>
    <mergeCell ref="G61:G62"/>
    <mergeCell ref="H61:H62"/>
    <mergeCell ref="I61:I62"/>
    <mergeCell ref="B63:B64"/>
    <mergeCell ref="C63:C64"/>
    <mergeCell ref="D63:D64"/>
    <mergeCell ref="E63:E64"/>
    <mergeCell ref="F63:F64"/>
    <mergeCell ref="G63:G64"/>
    <mergeCell ref="H63:H64"/>
    <mergeCell ref="I63:I64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F67:F68"/>
    <mergeCell ref="G67:G68"/>
    <mergeCell ref="H67:H68"/>
    <mergeCell ref="I67:I68"/>
    <mergeCell ref="B69:B70"/>
    <mergeCell ref="C69:C70"/>
    <mergeCell ref="D69:D70"/>
    <mergeCell ref="E69:E70"/>
    <mergeCell ref="F69:F70"/>
    <mergeCell ref="G69:G70"/>
    <mergeCell ref="H69:H70"/>
    <mergeCell ref="I69:I70"/>
  </mergeCells>
  <printOptions/>
  <pageMargins left="0.7" right="0.7" top="0.75" bottom="0.75" header="0.5118055555555555" footer="0.5118055555555555"/>
  <pageSetup horizontalDpi="300" verticalDpi="300" orientation="landscape" paperSize="9" scale="86"/>
  <rowBreaks count="2" manualBreakCount="2">
    <brk id="30" max="255" man="1"/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75" zoomScaleNormal="75" workbookViewId="0" topLeftCell="A1">
      <selection activeCell="L41" sqref="L41"/>
    </sheetView>
  </sheetViews>
  <sheetFormatPr defaultColWidth="11.421875" defaultRowHeight="15"/>
  <cols>
    <col min="1" max="1" width="17.8515625" style="0" customWidth="1"/>
    <col min="2" max="2" width="3.7109375" style="0" customWidth="1"/>
    <col min="3" max="5" width="6.140625" style="0" customWidth="1"/>
    <col min="6" max="6" width="5.8515625" style="0" customWidth="1"/>
    <col min="7" max="7" width="6.421875" style="0" customWidth="1"/>
    <col min="8" max="8" width="6.140625" style="0" customWidth="1"/>
    <col min="9" max="9" width="9.00390625" style="0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2"/>
    </row>
    <row r="2" spans="1:9" ht="18.7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8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6.5">
      <c r="A4" s="1"/>
      <c r="B4" s="1"/>
      <c r="C4" s="1"/>
      <c r="D4" s="1"/>
      <c r="E4" s="1"/>
      <c r="F4" s="1"/>
      <c r="G4" s="4"/>
      <c r="H4" s="1"/>
      <c r="I4" s="2"/>
    </row>
    <row r="5" spans="1:9" ht="15">
      <c r="A5" s="5" t="s">
        <v>3</v>
      </c>
      <c r="B5" s="5"/>
      <c r="C5" s="5"/>
      <c r="D5" s="5"/>
      <c r="E5" s="5"/>
      <c r="F5" s="5"/>
      <c r="G5" s="5"/>
      <c r="H5" s="5"/>
      <c r="I5" s="5"/>
    </row>
    <row r="6" spans="1:9" ht="16.5">
      <c r="A6" s="1"/>
      <c r="B6" s="1"/>
      <c r="C6" s="1"/>
      <c r="D6" s="1"/>
      <c r="E6" s="1"/>
      <c r="F6" s="1"/>
      <c r="G6" s="1"/>
      <c r="H6" s="1"/>
      <c r="I6" s="2"/>
    </row>
    <row r="7" spans="1:9" ht="16.5">
      <c r="A7" s="6" t="s">
        <v>137</v>
      </c>
      <c r="B7" s="6"/>
      <c r="C7" s="6"/>
      <c r="D7" s="6"/>
      <c r="E7" s="1"/>
      <c r="F7" s="1"/>
      <c r="G7" s="1"/>
      <c r="H7" s="1"/>
      <c r="I7" s="2"/>
    </row>
    <row r="8" spans="1:9" ht="16.5">
      <c r="A8" s="16"/>
      <c r="B8" s="16"/>
      <c r="C8" s="16"/>
      <c r="D8" s="1"/>
      <c r="E8" s="1"/>
      <c r="F8" s="1"/>
      <c r="G8" s="1"/>
      <c r="H8" s="1"/>
      <c r="I8" s="2"/>
    </row>
    <row r="9" spans="1:9" ht="16.5">
      <c r="A9" s="17" t="s">
        <v>105</v>
      </c>
      <c r="B9" s="17"/>
      <c r="C9" s="18" t="s">
        <v>6</v>
      </c>
      <c r="D9" s="18" t="s">
        <v>7</v>
      </c>
      <c r="E9" s="18" t="s">
        <v>8</v>
      </c>
      <c r="F9" s="18" t="s">
        <v>106</v>
      </c>
      <c r="G9" s="18" t="s">
        <v>10</v>
      </c>
      <c r="H9" s="18" t="s">
        <v>12</v>
      </c>
      <c r="I9" s="19" t="s">
        <v>10</v>
      </c>
    </row>
    <row r="10" spans="1:9" ht="15">
      <c r="A10" s="20" t="s">
        <v>50</v>
      </c>
      <c r="B10" s="18" t="s">
        <v>108</v>
      </c>
      <c r="C10" s="26">
        <v>35</v>
      </c>
      <c r="D10" s="26">
        <v>38</v>
      </c>
      <c r="E10" s="26">
        <v>40</v>
      </c>
      <c r="F10" s="18">
        <f>SUM(C10:E11)</f>
        <v>113</v>
      </c>
      <c r="G10" s="21">
        <f>F10/3</f>
        <v>37.666666666666664</v>
      </c>
      <c r="H10" s="22">
        <v>0</v>
      </c>
      <c r="I10" s="23">
        <f>G10-H10</f>
        <v>37.666666666666664</v>
      </c>
    </row>
    <row r="11" spans="1:9" ht="15">
      <c r="A11" s="24"/>
      <c r="B11" s="18"/>
      <c r="C11" s="18"/>
      <c r="D11" s="18"/>
      <c r="E11" s="18"/>
      <c r="F11" s="18"/>
      <c r="G11" s="21"/>
      <c r="H11" s="22"/>
      <c r="I11" s="23"/>
    </row>
    <row r="12" spans="1:9" ht="15">
      <c r="A12" s="20" t="s">
        <v>138</v>
      </c>
      <c r="B12" s="18" t="s">
        <v>108</v>
      </c>
      <c r="C12" s="27">
        <v>33</v>
      </c>
      <c r="D12" s="27">
        <v>35</v>
      </c>
      <c r="E12" s="27">
        <v>34</v>
      </c>
      <c r="F12" s="18">
        <f>SUM(C12:E13)</f>
        <v>102</v>
      </c>
      <c r="G12" s="21">
        <f>F12/3</f>
        <v>34</v>
      </c>
      <c r="H12" s="22">
        <v>1.5</v>
      </c>
      <c r="I12" s="23">
        <f>G12-H12</f>
        <v>32.5</v>
      </c>
    </row>
    <row r="13" spans="1:9" ht="15">
      <c r="A13" s="24"/>
      <c r="B13" s="18"/>
      <c r="C13" s="18"/>
      <c r="D13" s="18"/>
      <c r="E13" s="18"/>
      <c r="F13" s="18"/>
      <c r="G13" s="21"/>
      <c r="H13" s="22"/>
      <c r="I13" s="23"/>
    </row>
    <row r="14" spans="1:9" ht="15">
      <c r="A14" s="20" t="s">
        <v>40</v>
      </c>
      <c r="B14" s="18" t="s">
        <v>108</v>
      </c>
      <c r="C14" s="18">
        <v>23</v>
      </c>
      <c r="D14" s="18">
        <v>25</v>
      </c>
      <c r="E14" s="18">
        <v>27</v>
      </c>
      <c r="F14" s="18">
        <f>SUM(C14:E15)</f>
        <v>75</v>
      </c>
      <c r="G14" s="21">
        <f>F14/3</f>
        <v>25</v>
      </c>
      <c r="H14" s="22">
        <v>3</v>
      </c>
      <c r="I14" s="23">
        <f>G14-H14</f>
        <v>22</v>
      </c>
    </row>
    <row r="15" spans="1:9" ht="15">
      <c r="A15" s="24"/>
      <c r="B15" s="18"/>
      <c r="C15" s="18"/>
      <c r="D15" s="18"/>
      <c r="E15" s="18"/>
      <c r="F15" s="18"/>
      <c r="G15" s="21"/>
      <c r="H15" s="22"/>
      <c r="I15" s="23"/>
    </row>
    <row r="16" spans="1:9" ht="15">
      <c r="A16" s="20" t="s">
        <v>139</v>
      </c>
      <c r="B16" s="18" t="s">
        <v>108</v>
      </c>
      <c r="C16" s="18">
        <v>24</v>
      </c>
      <c r="D16" s="18">
        <v>23</v>
      </c>
      <c r="E16" s="18">
        <v>25</v>
      </c>
      <c r="F16" s="18">
        <f>SUM(C16:E17)</f>
        <v>72</v>
      </c>
      <c r="G16" s="21">
        <f>F16/3</f>
        <v>24</v>
      </c>
      <c r="H16" s="22">
        <v>1.5</v>
      </c>
      <c r="I16" s="23">
        <f>G16-H16</f>
        <v>22.5</v>
      </c>
    </row>
    <row r="17" spans="1:9" ht="15">
      <c r="A17" s="24"/>
      <c r="B17" s="18"/>
      <c r="C17" s="18"/>
      <c r="D17" s="18"/>
      <c r="E17" s="18"/>
      <c r="F17" s="18"/>
      <c r="G17" s="21"/>
      <c r="H17" s="22"/>
      <c r="I17" s="23"/>
    </row>
    <row r="18" spans="1:9" ht="15">
      <c r="A18" s="20" t="s">
        <v>44</v>
      </c>
      <c r="B18" s="18" t="s">
        <v>108</v>
      </c>
      <c r="C18" s="25">
        <v>28</v>
      </c>
      <c r="D18" s="25">
        <v>27</v>
      </c>
      <c r="E18" s="25">
        <v>32</v>
      </c>
      <c r="F18" s="18">
        <f>SUM(C18:E19)</f>
        <v>87</v>
      </c>
      <c r="G18" s="21">
        <f>F18/3</f>
        <v>29</v>
      </c>
      <c r="H18" s="22">
        <v>4.5</v>
      </c>
      <c r="I18" s="23">
        <f>G18-H18</f>
        <v>24.5</v>
      </c>
    </row>
    <row r="19" spans="1:9" ht="15">
      <c r="A19" s="24"/>
      <c r="B19" s="18"/>
      <c r="C19" s="18"/>
      <c r="D19" s="18"/>
      <c r="E19" s="18"/>
      <c r="F19" s="18"/>
      <c r="G19" s="21"/>
      <c r="H19" s="22"/>
      <c r="I19" s="23"/>
    </row>
    <row r="21" spans="1:9" ht="16.5">
      <c r="A21" s="6" t="s">
        <v>140</v>
      </c>
      <c r="B21" s="6"/>
      <c r="C21" s="6"/>
      <c r="D21" s="6"/>
      <c r="E21" s="1"/>
      <c r="F21" s="1"/>
      <c r="G21" s="1"/>
      <c r="H21" s="1"/>
      <c r="I21" s="2"/>
    </row>
    <row r="22" spans="1:9" ht="16.5">
      <c r="A22" s="16"/>
      <c r="B22" s="16"/>
      <c r="C22" s="16"/>
      <c r="D22" s="1"/>
      <c r="E22" s="1"/>
      <c r="F22" s="1"/>
      <c r="G22" s="1"/>
      <c r="H22" s="1"/>
      <c r="I22" s="2"/>
    </row>
    <row r="23" spans="1:9" ht="16.5">
      <c r="A23" s="17" t="s">
        <v>105</v>
      </c>
      <c r="B23" s="17"/>
      <c r="C23" s="18" t="s">
        <v>6</v>
      </c>
      <c r="D23" s="18" t="s">
        <v>7</v>
      </c>
      <c r="E23" s="18" t="s">
        <v>8</v>
      </c>
      <c r="F23" s="18" t="s">
        <v>106</v>
      </c>
      <c r="G23" s="18" t="s">
        <v>10</v>
      </c>
      <c r="H23" s="18" t="s">
        <v>12</v>
      </c>
      <c r="I23" s="19" t="s">
        <v>10</v>
      </c>
    </row>
    <row r="24" spans="1:9" ht="15">
      <c r="A24" s="20" t="s">
        <v>63</v>
      </c>
      <c r="B24" s="18" t="s">
        <v>108</v>
      </c>
      <c r="C24" s="27">
        <v>55</v>
      </c>
      <c r="D24" s="26">
        <v>55</v>
      </c>
      <c r="E24" s="26">
        <v>59</v>
      </c>
      <c r="F24" s="18">
        <f>SUM(C24:E25)</f>
        <v>169</v>
      </c>
      <c r="G24" s="21">
        <f>F24/3</f>
        <v>56.333333333333336</v>
      </c>
      <c r="H24" s="22">
        <v>2.5</v>
      </c>
      <c r="I24" s="23">
        <f>G24-H24</f>
        <v>53.833333333333336</v>
      </c>
    </row>
    <row r="25" spans="1:9" ht="15">
      <c r="A25" s="24"/>
      <c r="B25" s="18"/>
      <c r="C25" s="18"/>
      <c r="D25" s="18"/>
      <c r="E25" s="18"/>
      <c r="F25" s="18"/>
      <c r="G25" s="21"/>
      <c r="H25" s="22"/>
      <c r="I25" s="23"/>
    </row>
    <row r="26" spans="1:9" ht="15">
      <c r="A26" s="20" t="s">
        <v>40</v>
      </c>
      <c r="B26" s="18" t="s">
        <v>108</v>
      </c>
      <c r="C26" s="25">
        <v>50</v>
      </c>
      <c r="D26" s="25">
        <v>50</v>
      </c>
      <c r="E26" s="25">
        <v>56</v>
      </c>
      <c r="F26" s="18">
        <f>SUM(C26:E27)</f>
        <v>156</v>
      </c>
      <c r="G26" s="21">
        <f>F26/3</f>
        <v>52</v>
      </c>
      <c r="H26" s="22">
        <v>1</v>
      </c>
      <c r="I26" s="23">
        <f>G26-H26</f>
        <v>51</v>
      </c>
    </row>
    <row r="27" spans="1:9" ht="15">
      <c r="A27" s="24"/>
      <c r="B27" s="18"/>
      <c r="C27" s="25"/>
      <c r="D27" s="25"/>
      <c r="E27" s="25"/>
      <c r="F27" s="18"/>
      <c r="G27" s="21"/>
      <c r="H27" s="22"/>
      <c r="I27" s="23"/>
    </row>
    <row r="28" spans="1:9" ht="15">
      <c r="A28" s="20" t="s">
        <v>50</v>
      </c>
      <c r="B28" s="18" t="s">
        <v>108</v>
      </c>
      <c r="C28" s="26">
        <v>57</v>
      </c>
      <c r="D28" s="27">
        <v>52</v>
      </c>
      <c r="E28" s="27">
        <v>58</v>
      </c>
      <c r="F28" s="18">
        <f>SUM(C28:E29)</f>
        <v>167</v>
      </c>
      <c r="G28" s="21">
        <f>F28/3</f>
        <v>55.666666666666664</v>
      </c>
      <c r="H28" s="22">
        <v>2.5</v>
      </c>
      <c r="I28" s="23">
        <f>G28-H28</f>
        <v>53.166666666666664</v>
      </c>
    </row>
    <row r="29" spans="1:9" ht="15">
      <c r="A29" s="24"/>
      <c r="B29" s="18"/>
      <c r="C29" s="18"/>
      <c r="D29" s="18"/>
      <c r="E29" s="18"/>
      <c r="F29" s="18"/>
      <c r="G29" s="21"/>
      <c r="H29" s="22"/>
      <c r="I29" s="23"/>
    </row>
    <row r="31" spans="1:9" ht="16.5">
      <c r="A31" s="6" t="s">
        <v>141</v>
      </c>
      <c r="B31" s="6"/>
      <c r="C31" s="6"/>
      <c r="D31" s="6"/>
      <c r="E31" s="1"/>
      <c r="F31" s="1"/>
      <c r="G31" s="1"/>
      <c r="H31" s="1"/>
      <c r="I31" s="2"/>
    </row>
    <row r="32" spans="1:9" ht="16.5">
      <c r="A32" s="16"/>
      <c r="B32" s="16"/>
      <c r="C32" s="16"/>
      <c r="D32" s="1"/>
      <c r="E32" s="1"/>
      <c r="F32" s="1"/>
      <c r="G32" s="1"/>
      <c r="H32" s="1"/>
      <c r="I32" s="2"/>
    </row>
    <row r="33" spans="1:9" ht="16.5">
      <c r="A33" s="17" t="s">
        <v>105</v>
      </c>
      <c r="B33" s="17"/>
      <c r="C33" s="18" t="s">
        <v>6</v>
      </c>
      <c r="D33" s="18" t="s">
        <v>7</v>
      </c>
      <c r="E33" s="18" t="s">
        <v>8</v>
      </c>
      <c r="F33" s="18" t="s">
        <v>106</v>
      </c>
      <c r="G33" s="18" t="s">
        <v>10</v>
      </c>
      <c r="H33" s="18" t="s">
        <v>12</v>
      </c>
      <c r="I33" s="19" t="s">
        <v>10</v>
      </c>
    </row>
    <row r="34" spans="1:9" ht="15">
      <c r="A34" s="20" t="s">
        <v>24</v>
      </c>
      <c r="B34" s="18" t="s">
        <v>108</v>
      </c>
      <c r="C34" s="18">
        <v>14</v>
      </c>
      <c r="D34" s="18">
        <v>18</v>
      </c>
      <c r="E34" s="18">
        <v>17</v>
      </c>
      <c r="F34" s="18">
        <f>SUM(C34:E35)</f>
        <v>49</v>
      </c>
      <c r="G34" s="21">
        <f>F34/3</f>
        <v>16.333333333333332</v>
      </c>
      <c r="H34" s="22">
        <v>4</v>
      </c>
      <c r="I34" s="23">
        <f>G34-H34</f>
        <v>12.333333333333332</v>
      </c>
    </row>
    <row r="35" spans="1:9" ht="15">
      <c r="A35" s="24"/>
      <c r="B35" s="18"/>
      <c r="C35" s="18"/>
      <c r="D35" s="18"/>
      <c r="E35" s="18"/>
      <c r="F35" s="18"/>
      <c r="G35" s="21"/>
      <c r="H35" s="22"/>
      <c r="I35" s="23"/>
    </row>
    <row r="36" spans="1:9" ht="15">
      <c r="A36" s="20" t="s">
        <v>33</v>
      </c>
      <c r="B36" s="18" t="s">
        <v>108</v>
      </c>
      <c r="C36" s="26">
        <v>24</v>
      </c>
      <c r="D36" s="26">
        <v>24</v>
      </c>
      <c r="E36" s="26">
        <v>27</v>
      </c>
      <c r="F36" s="18">
        <f>SUM(C36:E37)</f>
        <v>75</v>
      </c>
      <c r="G36" s="21">
        <f>F36/3</f>
        <v>25</v>
      </c>
      <c r="H36" s="22">
        <v>8.5</v>
      </c>
      <c r="I36" s="23">
        <f>G36-H36</f>
        <v>16.5</v>
      </c>
    </row>
    <row r="37" spans="1:9" ht="15">
      <c r="A37" s="24"/>
      <c r="B37" s="18"/>
      <c r="C37" s="18"/>
      <c r="D37" s="18"/>
      <c r="E37" s="18"/>
      <c r="F37" s="18"/>
      <c r="G37" s="21"/>
      <c r="H37" s="22"/>
      <c r="I37" s="23"/>
    </row>
    <row r="38" spans="1:9" ht="15">
      <c r="A38" s="20" t="s">
        <v>21</v>
      </c>
      <c r="B38" s="18" t="s">
        <v>108</v>
      </c>
      <c r="C38" s="25">
        <v>19</v>
      </c>
      <c r="D38" s="25">
        <v>19</v>
      </c>
      <c r="E38" s="25">
        <v>21</v>
      </c>
      <c r="F38" s="18">
        <f>SUM(C38:E39)</f>
        <v>59</v>
      </c>
      <c r="G38" s="21">
        <f>F38/3</f>
        <v>19.666666666666668</v>
      </c>
      <c r="H38" s="22">
        <v>6</v>
      </c>
      <c r="I38" s="23">
        <f>G38-H38</f>
        <v>13.666666666666668</v>
      </c>
    </row>
    <row r="39" spans="1:9" ht="15">
      <c r="A39" s="24"/>
      <c r="B39" s="18"/>
      <c r="C39" s="25"/>
      <c r="D39" s="25"/>
      <c r="E39" s="25"/>
      <c r="F39" s="18"/>
      <c r="G39" s="21"/>
      <c r="H39" s="22"/>
      <c r="I39" s="23"/>
    </row>
    <row r="40" spans="1:9" ht="15">
      <c r="A40" s="20" t="s">
        <v>15</v>
      </c>
      <c r="B40" s="18" t="s">
        <v>108</v>
      </c>
      <c r="C40" s="27">
        <v>22</v>
      </c>
      <c r="D40" s="27">
        <v>22</v>
      </c>
      <c r="E40" s="27">
        <v>24</v>
      </c>
      <c r="F40" s="18">
        <f>SUM(C40:E41)</f>
        <v>68</v>
      </c>
      <c r="G40" s="21">
        <f>F40/3</f>
        <v>22.666666666666668</v>
      </c>
      <c r="H40" s="22">
        <v>4</v>
      </c>
      <c r="I40" s="23">
        <f>G40-H40</f>
        <v>18.666666666666668</v>
      </c>
    </row>
    <row r="41" spans="1:9" ht="15">
      <c r="A41" s="24"/>
      <c r="B41" s="18"/>
      <c r="C41" s="18"/>
      <c r="D41" s="18"/>
      <c r="E41" s="18"/>
      <c r="F41" s="18"/>
      <c r="G41" s="21"/>
      <c r="H41" s="22"/>
      <c r="I41" s="23"/>
    </row>
  </sheetData>
  <sheetProtection selectLockedCells="1" selectUnlockedCells="1"/>
  <mergeCells count="105">
    <mergeCell ref="A2:I2"/>
    <mergeCell ref="A3:I3"/>
    <mergeCell ref="A5:I5"/>
    <mergeCell ref="A7:D7"/>
    <mergeCell ref="A9:B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A21:D21"/>
    <mergeCell ref="A23:B23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A31:D31"/>
    <mergeCell ref="A33:B33"/>
    <mergeCell ref="B34:B35"/>
    <mergeCell ref="C34:C35"/>
    <mergeCell ref="D34:D35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40:B41"/>
    <mergeCell ref="C40:C41"/>
    <mergeCell ref="D40:D41"/>
    <mergeCell ref="E40:E41"/>
    <mergeCell ref="F40:F41"/>
    <mergeCell ref="G40:G41"/>
    <mergeCell ref="H40:H41"/>
    <mergeCell ref="I40:I41"/>
  </mergeCells>
  <printOptions/>
  <pageMargins left="0.7" right="0.7" top="0.75" bottom="0.75" header="0.5118055555555555" footer="0.5118055555555555"/>
  <pageSetup horizontalDpi="300" verticalDpi="300" orientation="landscape" paperSize="9" scale="90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="75" zoomScaleNormal="75" workbookViewId="0" topLeftCell="A1">
      <selection activeCell="K20" sqref="K20"/>
    </sheetView>
  </sheetViews>
  <sheetFormatPr defaultColWidth="11.421875" defaultRowHeight="15"/>
  <cols>
    <col min="1" max="1" width="15.28125" style="0" customWidth="1"/>
    <col min="2" max="2" width="3.7109375" style="0" customWidth="1"/>
    <col min="3" max="5" width="6.140625" style="0" customWidth="1"/>
    <col min="6" max="6" width="5.8515625" style="0" customWidth="1"/>
    <col min="7" max="7" width="6.421875" style="0" customWidth="1"/>
    <col min="8" max="8" width="6.140625" style="0" customWidth="1"/>
    <col min="9" max="9" width="9.00390625" style="0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2"/>
    </row>
    <row r="2" spans="1:9" ht="18.7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8.7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8.7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6.5">
      <c r="A5" s="1"/>
      <c r="B5" s="1"/>
      <c r="C5" s="1"/>
      <c r="D5" s="1"/>
      <c r="E5" s="1"/>
      <c r="F5" s="1"/>
      <c r="G5" s="4"/>
      <c r="H5" s="1"/>
      <c r="I5" s="2"/>
    </row>
    <row r="6" spans="1:9" ht="15">
      <c r="A6" s="5" t="s">
        <v>3</v>
      </c>
      <c r="B6" s="5"/>
      <c r="C6" s="5"/>
      <c r="D6" s="5"/>
      <c r="E6" s="5"/>
      <c r="F6" s="5"/>
      <c r="G6" s="5"/>
      <c r="H6" s="5"/>
      <c r="I6" s="5"/>
    </row>
    <row r="7" spans="1:9" ht="16.5">
      <c r="A7" s="1"/>
      <c r="B7" s="1"/>
      <c r="C7" s="1"/>
      <c r="D7" s="1"/>
      <c r="E7" s="1"/>
      <c r="F7" s="1"/>
      <c r="G7" s="1"/>
      <c r="H7" s="1"/>
      <c r="I7" s="2"/>
    </row>
    <row r="8" spans="1:9" ht="16.5">
      <c r="A8" s="6" t="s">
        <v>142</v>
      </c>
      <c r="B8" s="6"/>
      <c r="C8" s="6"/>
      <c r="D8" s="6"/>
      <c r="E8" s="1"/>
      <c r="F8" s="1"/>
      <c r="G8" s="1"/>
      <c r="H8" s="1"/>
      <c r="I8" s="2"/>
    </row>
    <row r="9" spans="1:9" ht="16.5">
      <c r="A9" s="16"/>
      <c r="B9" s="16"/>
      <c r="C9" s="16"/>
      <c r="D9" s="1"/>
      <c r="E9" s="1"/>
      <c r="F9" s="1"/>
      <c r="G9" s="1"/>
      <c r="H9" s="1"/>
      <c r="I9" s="2"/>
    </row>
    <row r="10" spans="1:9" ht="16.5">
      <c r="A10" s="17" t="s">
        <v>105</v>
      </c>
      <c r="B10" s="17"/>
      <c r="C10" s="18" t="s">
        <v>6</v>
      </c>
      <c r="D10" s="18" t="s">
        <v>7</v>
      </c>
      <c r="E10" s="18" t="s">
        <v>8</v>
      </c>
      <c r="F10" s="18" t="s">
        <v>106</v>
      </c>
      <c r="G10" s="18" t="s">
        <v>10</v>
      </c>
      <c r="H10" s="18" t="s">
        <v>12</v>
      </c>
      <c r="I10" s="19" t="s">
        <v>10</v>
      </c>
    </row>
    <row r="11" spans="1:9" ht="15">
      <c r="A11" s="20" t="s">
        <v>42</v>
      </c>
      <c r="B11" s="18" t="s">
        <v>108</v>
      </c>
      <c r="C11" s="26">
        <v>37</v>
      </c>
      <c r="D11" s="26">
        <v>35</v>
      </c>
      <c r="E11" s="26">
        <v>30</v>
      </c>
      <c r="F11" s="18">
        <f>SUM(C11:E12)</f>
        <v>102</v>
      </c>
      <c r="G11" s="21">
        <f>F11/3</f>
        <v>34</v>
      </c>
      <c r="H11" s="22">
        <v>1</v>
      </c>
      <c r="I11" s="23">
        <f>G11-H11</f>
        <v>33</v>
      </c>
    </row>
    <row r="12" spans="1:9" ht="15">
      <c r="A12" s="24"/>
      <c r="B12" s="18"/>
      <c r="C12" s="18"/>
      <c r="D12" s="18"/>
      <c r="E12" s="18"/>
      <c r="F12" s="18"/>
      <c r="G12" s="21"/>
      <c r="H12" s="22"/>
      <c r="I12" s="23"/>
    </row>
    <row r="13" spans="1:9" ht="15">
      <c r="A13" s="20" t="s">
        <v>44</v>
      </c>
      <c r="B13" s="18" t="s">
        <v>108</v>
      </c>
      <c r="C13" s="27">
        <v>31</v>
      </c>
      <c r="D13" s="27">
        <v>30</v>
      </c>
      <c r="E13" s="27">
        <v>25</v>
      </c>
      <c r="F13" s="18">
        <f>SUM(C13:E14)</f>
        <v>86</v>
      </c>
      <c r="G13" s="21">
        <f>F13/3</f>
        <v>28.666666666666668</v>
      </c>
      <c r="H13" s="22">
        <v>6.5</v>
      </c>
      <c r="I13" s="23">
        <f>G13-H13</f>
        <v>22.166666666666668</v>
      </c>
    </row>
    <row r="14" spans="1:9" ht="15">
      <c r="A14" s="24"/>
      <c r="B14" s="18"/>
      <c r="C14" s="27"/>
      <c r="D14" s="27"/>
      <c r="E14" s="27"/>
      <c r="F14" s="18"/>
      <c r="G14" s="21"/>
      <c r="H14" s="22"/>
      <c r="I14" s="23"/>
    </row>
    <row r="15" spans="1:9" ht="15">
      <c r="A15" s="20" t="s">
        <v>24</v>
      </c>
      <c r="B15" s="18" t="s">
        <v>108</v>
      </c>
      <c r="C15" s="25">
        <v>18</v>
      </c>
      <c r="D15" s="25">
        <v>17</v>
      </c>
      <c r="E15" s="25">
        <v>12</v>
      </c>
      <c r="F15" s="18">
        <f>SUM(C15:E16)</f>
        <v>47</v>
      </c>
      <c r="G15" s="21">
        <f>F15/3</f>
        <v>15.666666666666666</v>
      </c>
      <c r="H15" s="22">
        <v>0.5</v>
      </c>
      <c r="I15" s="23">
        <f>G15-H15</f>
        <v>15.166666666666666</v>
      </c>
    </row>
    <row r="16" spans="1:9" ht="15">
      <c r="A16" s="24"/>
      <c r="B16" s="18"/>
      <c r="C16" s="25"/>
      <c r="D16" s="25"/>
      <c r="E16" s="25"/>
      <c r="F16" s="18"/>
      <c r="G16" s="21"/>
      <c r="H16" s="22"/>
      <c r="I16" s="23"/>
    </row>
    <row r="18" spans="1:9" ht="16.5">
      <c r="A18" s="6" t="s">
        <v>143</v>
      </c>
      <c r="B18" s="6"/>
      <c r="C18" s="6"/>
      <c r="D18" s="6"/>
      <c r="E18" s="1"/>
      <c r="F18" s="1"/>
      <c r="G18" s="1"/>
      <c r="H18" s="1"/>
      <c r="I18" s="2"/>
    </row>
    <row r="19" spans="1:9" ht="16.5">
      <c r="A19" s="16"/>
      <c r="B19" s="16"/>
      <c r="C19" s="16"/>
      <c r="D19" s="1"/>
      <c r="E19" s="1"/>
      <c r="F19" s="1"/>
      <c r="G19" s="1"/>
      <c r="H19" s="1"/>
      <c r="I19" s="2"/>
    </row>
    <row r="20" spans="1:9" ht="16.5">
      <c r="A20" s="17" t="s">
        <v>105</v>
      </c>
      <c r="B20" s="17"/>
      <c r="C20" s="18" t="s">
        <v>6</v>
      </c>
      <c r="D20" s="18" t="s">
        <v>7</v>
      </c>
      <c r="E20" s="18" t="s">
        <v>8</v>
      </c>
      <c r="F20" s="18" t="s">
        <v>106</v>
      </c>
      <c r="G20" s="18" t="s">
        <v>10</v>
      </c>
      <c r="H20" s="18" t="s">
        <v>12</v>
      </c>
      <c r="I20" s="19" t="s">
        <v>10</v>
      </c>
    </row>
    <row r="21" spans="1:9" ht="15">
      <c r="A21" s="20" t="s">
        <v>50</v>
      </c>
      <c r="B21" s="18" t="s">
        <v>108</v>
      </c>
      <c r="C21" s="27">
        <v>53</v>
      </c>
      <c r="D21" s="27">
        <v>53</v>
      </c>
      <c r="E21" s="26">
        <v>61</v>
      </c>
      <c r="F21" s="18">
        <f>SUM(C21:E22)</f>
        <v>167</v>
      </c>
      <c r="G21" s="21">
        <f>F21/3</f>
        <v>55.666666666666664</v>
      </c>
      <c r="H21" s="22">
        <v>2</v>
      </c>
      <c r="I21" s="23">
        <f>G21-H21</f>
        <v>53.666666666666664</v>
      </c>
    </row>
    <row r="22" spans="1:9" ht="15">
      <c r="A22" s="24"/>
      <c r="B22" s="18"/>
      <c r="C22" s="27"/>
      <c r="D22" s="27"/>
      <c r="E22" s="26"/>
      <c r="F22" s="26"/>
      <c r="G22" s="21"/>
      <c r="H22" s="22"/>
      <c r="I22" s="23"/>
    </row>
    <row r="23" spans="1:9" ht="15">
      <c r="A23" s="20" t="s">
        <v>63</v>
      </c>
      <c r="B23" s="18" t="s">
        <v>108</v>
      </c>
      <c r="C23" s="26">
        <v>56</v>
      </c>
      <c r="D23" s="26">
        <v>56</v>
      </c>
      <c r="E23" s="27">
        <v>57</v>
      </c>
      <c r="F23" s="18">
        <f>SUM(C23:E24)</f>
        <v>169</v>
      </c>
      <c r="G23" s="21">
        <f>F23/3</f>
        <v>56.333333333333336</v>
      </c>
      <c r="H23" s="22">
        <v>2.5</v>
      </c>
      <c r="I23" s="23">
        <f>G23-H23</f>
        <v>53.833333333333336</v>
      </c>
    </row>
    <row r="24" spans="1:9" ht="15">
      <c r="A24" s="24"/>
      <c r="B24" s="18"/>
      <c r="C24" s="18"/>
      <c r="D24" s="18"/>
      <c r="E24" s="18"/>
      <c r="F24" s="18"/>
      <c r="G24" s="21"/>
      <c r="H24" s="22"/>
      <c r="I24" s="23"/>
    </row>
  </sheetData>
  <sheetProtection selectLockedCells="1" selectUnlockedCells="1"/>
  <mergeCells count="48">
    <mergeCell ref="A2:I2"/>
    <mergeCell ref="A3:I3"/>
    <mergeCell ref="A4:I4"/>
    <mergeCell ref="A6:I6"/>
    <mergeCell ref="A8:D8"/>
    <mergeCell ref="A10:B10"/>
    <mergeCell ref="B11:B12"/>
    <mergeCell ref="C11:C12"/>
    <mergeCell ref="D11:D12"/>
    <mergeCell ref="E11:E12"/>
    <mergeCell ref="F11:F12"/>
    <mergeCell ref="G11:G12"/>
    <mergeCell ref="H11:H12"/>
    <mergeCell ref="I11:I12"/>
    <mergeCell ref="B13:B14"/>
    <mergeCell ref="C13:C14"/>
    <mergeCell ref="D13:D14"/>
    <mergeCell ref="E13:E14"/>
    <mergeCell ref="F13:F14"/>
    <mergeCell ref="G13:G14"/>
    <mergeCell ref="H13:H14"/>
    <mergeCell ref="I13:I14"/>
    <mergeCell ref="B15:B16"/>
    <mergeCell ref="C15:C16"/>
    <mergeCell ref="D15:D16"/>
    <mergeCell ref="E15:E16"/>
    <mergeCell ref="F15:F16"/>
    <mergeCell ref="G15:G16"/>
    <mergeCell ref="H15:H16"/>
    <mergeCell ref="I15:I16"/>
    <mergeCell ref="A18:D18"/>
    <mergeCell ref="A20:B20"/>
    <mergeCell ref="B21:B22"/>
    <mergeCell ref="C21:C22"/>
    <mergeCell ref="D21:D22"/>
    <mergeCell ref="E21:E22"/>
    <mergeCell ref="F21:F22"/>
    <mergeCell ref="G21:G22"/>
    <mergeCell ref="H21:H22"/>
    <mergeCell ref="I21:I22"/>
    <mergeCell ref="B23:B24"/>
    <mergeCell ref="C23:C24"/>
    <mergeCell ref="D23:D24"/>
    <mergeCell ref="E23:E24"/>
    <mergeCell ref="F23:F24"/>
    <mergeCell ref="G23:G24"/>
    <mergeCell ref="H23:H24"/>
    <mergeCell ref="I23:I2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75" zoomScaleNormal="75" workbookViewId="0" topLeftCell="A1">
      <selection activeCell="C20" sqref="C20"/>
    </sheetView>
  </sheetViews>
  <sheetFormatPr defaultColWidth="11.421875" defaultRowHeight="15"/>
  <cols>
    <col min="1" max="1" width="17.00390625" style="0" customWidth="1"/>
    <col min="2" max="2" width="3.7109375" style="0" customWidth="1"/>
    <col min="3" max="7" width="6.140625" style="0" customWidth="1"/>
    <col min="8" max="8" width="5.8515625" style="0" customWidth="1"/>
    <col min="9" max="9" width="6.421875" style="0" customWidth="1"/>
    <col min="10" max="10" width="6.140625" style="0" customWidth="1"/>
    <col min="11" max="11" width="9.0039062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>
      <c r="A2" s="3" t="s">
        <v>144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>
      <c r="A4" s="1"/>
      <c r="B4" s="1"/>
      <c r="C4" s="1"/>
      <c r="D4" s="1"/>
      <c r="E4" s="1"/>
      <c r="F4" s="1"/>
      <c r="G4" s="1"/>
      <c r="H4" s="1"/>
      <c r="I4" s="4"/>
      <c r="J4" s="1"/>
      <c r="K4" s="2"/>
    </row>
    <row r="5" spans="1:11" ht="15.7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6.5">
      <c r="A7" s="6" t="s">
        <v>145</v>
      </c>
      <c r="B7" s="6"/>
      <c r="C7" s="6"/>
      <c r="D7" s="6"/>
      <c r="E7" s="1"/>
      <c r="F7" s="1"/>
      <c r="G7" s="1"/>
      <c r="H7" s="1"/>
      <c r="I7" s="1"/>
      <c r="J7" s="1"/>
      <c r="K7" s="2"/>
    </row>
    <row r="8" spans="1:11" ht="15.75">
      <c r="A8" s="16"/>
      <c r="B8" s="16"/>
      <c r="C8" s="16"/>
      <c r="D8" s="1"/>
      <c r="E8" s="1"/>
      <c r="F8" s="1"/>
      <c r="G8" s="1"/>
      <c r="H8" s="1"/>
      <c r="I8" s="1"/>
      <c r="J8" s="1"/>
      <c r="K8" s="2"/>
    </row>
    <row r="9" spans="1:11" ht="15.75">
      <c r="A9" s="17" t="s">
        <v>105</v>
      </c>
      <c r="B9" s="17"/>
      <c r="C9" s="18" t="s">
        <v>6</v>
      </c>
      <c r="D9" s="18" t="s">
        <v>7</v>
      </c>
      <c r="E9" s="18" t="s">
        <v>8</v>
      </c>
      <c r="F9" s="18" t="s">
        <v>146</v>
      </c>
      <c r="G9" s="18" t="s">
        <v>147</v>
      </c>
      <c r="H9" s="18" t="s">
        <v>106</v>
      </c>
      <c r="I9" s="18" t="s">
        <v>10</v>
      </c>
      <c r="J9" s="18" t="s">
        <v>12</v>
      </c>
      <c r="K9" s="19" t="s">
        <v>10</v>
      </c>
    </row>
    <row r="10" spans="1:11" ht="15">
      <c r="A10" s="20" t="s">
        <v>19</v>
      </c>
      <c r="B10" s="18" t="s">
        <v>108</v>
      </c>
      <c r="C10" s="25">
        <v>19</v>
      </c>
      <c r="D10" s="25">
        <v>17</v>
      </c>
      <c r="E10" s="25">
        <v>19</v>
      </c>
      <c r="F10" s="25">
        <v>16</v>
      </c>
      <c r="G10" s="25">
        <v>15</v>
      </c>
      <c r="H10" s="18">
        <f>SUM(C10:G11)-MAX(C10:G11)-MIN(C10:G11)</f>
        <v>52</v>
      </c>
      <c r="I10" s="21">
        <f>H10/3</f>
        <v>17.333333333333332</v>
      </c>
      <c r="J10" s="22">
        <v>1</v>
      </c>
      <c r="K10" s="23">
        <f>I10-J10</f>
        <v>16.333333333333332</v>
      </c>
    </row>
    <row r="11" spans="1:11" ht="15">
      <c r="A11" s="24"/>
      <c r="B11" s="18"/>
      <c r="C11" s="25"/>
      <c r="D11" s="25"/>
      <c r="E11" s="25"/>
      <c r="F11" s="25"/>
      <c r="G11" s="25"/>
      <c r="H11" s="18"/>
      <c r="I11" s="21"/>
      <c r="J11" s="22"/>
      <c r="K11" s="23"/>
    </row>
    <row r="12" spans="1:11" ht="15">
      <c r="A12" s="20" t="s">
        <v>21</v>
      </c>
      <c r="B12" s="18" t="s">
        <v>108</v>
      </c>
      <c r="C12" s="26">
        <v>24</v>
      </c>
      <c r="D12" s="26">
        <v>22</v>
      </c>
      <c r="E12" s="26">
        <v>25</v>
      </c>
      <c r="F12" s="26">
        <v>23</v>
      </c>
      <c r="G12" s="26">
        <v>25</v>
      </c>
      <c r="H12" s="18">
        <f>SUM(C12:G13)-MAX(C12:G13)-MIN(C12:G13)</f>
        <v>72</v>
      </c>
      <c r="I12" s="21">
        <f>H12/3</f>
        <v>24</v>
      </c>
      <c r="J12" s="22">
        <v>3</v>
      </c>
      <c r="K12" s="23">
        <f>I12-J12</f>
        <v>21</v>
      </c>
    </row>
    <row r="13" spans="1:11" ht="15">
      <c r="A13" s="24"/>
      <c r="B13" s="18"/>
      <c r="C13" s="18"/>
      <c r="D13" s="18"/>
      <c r="E13" s="18"/>
      <c r="F13" s="18"/>
      <c r="G13" s="18"/>
      <c r="H13" s="18"/>
      <c r="I13" s="21"/>
      <c r="J13" s="22"/>
      <c r="K13" s="23"/>
    </row>
    <row r="14" spans="1:11" ht="15">
      <c r="A14" s="20" t="s">
        <v>15</v>
      </c>
      <c r="B14" s="18" t="s">
        <v>108</v>
      </c>
      <c r="C14" s="27">
        <v>22</v>
      </c>
      <c r="D14" s="27">
        <v>20</v>
      </c>
      <c r="E14" s="27">
        <v>23</v>
      </c>
      <c r="F14" s="27">
        <v>19</v>
      </c>
      <c r="G14" s="27">
        <v>23</v>
      </c>
      <c r="H14" s="18">
        <f>SUM(C14:G15)-MAX(C14:G15)-MIN(C14:G15)</f>
        <v>65</v>
      </c>
      <c r="I14" s="21">
        <f>H14/3</f>
        <v>21.666666666666668</v>
      </c>
      <c r="J14" s="22">
        <v>3</v>
      </c>
      <c r="K14" s="23">
        <f>I14-J14</f>
        <v>18.666666666666668</v>
      </c>
    </row>
    <row r="15" spans="1:11" ht="15">
      <c r="A15" s="24"/>
      <c r="B15" s="18"/>
      <c r="C15" s="18"/>
      <c r="D15" s="18"/>
      <c r="E15" s="18"/>
      <c r="F15" s="18"/>
      <c r="G15" s="18"/>
      <c r="H15" s="18"/>
      <c r="I15" s="21"/>
      <c r="J15" s="22"/>
      <c r="K15" s="23"/>
    </row>
    <row r="17" spans="1:11" ht="16.5">
      <c r="A17" s="6" t="s">
        <v>148</v>
      </c>
      <c r="B17" s="6"/>
      <c r="C17" s="6"/>
      <c r="D17" s="6"/>
      <c r="E17" s="1"/>
      <c r="F17" s="1"/>
      <c r="G17" s="1"/>
      <c r="H17" s="1"/>
      <c r="I17" s="1"/>
      <c r="J17" s="1"/>
      <c r="K17" s="2"/>
    </row>
    <row r="18" spans="1:11" ht="15.75">
      <c r="A18" s="16"/>
      <c r="B18" s="16"/>
      <c r="C18" s="16"/>
      <c r="D18" s="1"/>
      <c r="E18" s="1"/>
      <c r="F18" s="1"/>
      <c r="G18" s="1"/>
      <c r="H18" s="1"/>
      <c r="I18" s="1"/>
      <c r="J18" s="1"/>
      <c r="K18" s="2"/>
    </row>
    <row r="19" spans="1:11" ht="15.75">
      <c r="A19" s="17" t="s">
        <v>105</v>
      </c>
      <c r="B19" s="17"/>
      <c r="C19" s="18" t="s">
        <v>6</v>
      </c>
      <c r="D19" s="18" t="s">
        <v>7</v>
      </c>
      <c r="E19" s="18" t="s">
        <v>8</v>
      </c>
      <c r="F19" s="18" t="s">
        <v>146</v>
      </c>
      <c r="G19" s="18" t="s">
        <v>147</v>
      </c>
      <c r="H19" s="18" t="s">
        <v>106</v>
      </c>
      <c r="I19" s="18" t="s">
        <v>10</v>
      </c>
      <c r="J19" s="18" t="s">
        <v>12</v>
      </c>
      <c r="K19" s="19" t="s">
        <v>10</v>
      </c>
    </row>
    <row r="20" spans="1:11" ht="15">
      <c r="A20" s="20" t="s">
        <v>19</v>
      </c>
      <c r="B20" s="18" t="s">
        <v>108</v>
      </c>
      <c r="C20" s="25">
        <v>17</v>
      </c>
      <c r="D20" s="25">
        <v>18</v>
      </c>
      <c r="E20" s="25">
        <v>17</v>
      </c>
      <c r="F20" s="25">
        <v>22</v>
      </c>
      <c r="G20" s="25">
        <v>20</v>
      </c>
      <c r="H20" s="18">
        <f>SUM(C20:G21)-MAX(C20:G21)-MIN(C20:G21)</f>
        <v>55</v>
      </c>
      <c r="I20" s="21">
        <f>H20/3</f>
        <v>18.333333333333332</v>
      </c>
      <c r="J20" s="22">
        <v>1</v>
      </c>
      <c r="K20" s="23">
        <f>I20-J20</f>
        <v>17.333333333333332</v>
      </c>
    </row>
    <row r="21" spans="1:11" ht="15">
      <c r="A21" s="24"/>
      <c r="B21" s="18"/>
      <c r="C21" s="25"/>
      <c r="D21" s="25"/>
      <c r="E21" s="25"/>
      <c r="F21" s="25"/>
      <c r="G21" s="25"/>
      <c r="H21" s="18"/>
      <c r="I21" s="21"/>
      <c r="J21" s="22"/>
      <c r="K21" s="23"/>
    </row>
    <row r="22" spans="1:11" ht="15">
      <c r="A22" s="20" t="s">
        <v>21</v>
      </c>
      <c r="B22" s="18" t="s">
        <v>108</v>
      </c>
      <c r="C22" s="26">
        <v>27</v>
      </c>
      <c r="D22" s="26">
        <v>28</v>
      </c>
      <c r="E22" s="27">
        <v>26</v>
      </c>
      <c r="F22" s="26">
        <v>35</v>
      </c>
      <c r="G22" s="26">
        <v>30</v>
      </c>
      <c r="H22" s="18">
        <f>SUM(C22:G23)-MAX(C22:G23)-MIN(C22:G23)</f>
        <v>85</v>
      </c>
      <c r="I22" s="21">
        <f>H22/3</f>
        <v>28.333333333333332</v>
      </c>
      <c r="J22" s="22">
        <v>1</v>
      </c>
      <c r="K22" s="23">
        <f>I22-J22</f>
        <v>27.333333333333332</v>
      </c>
    </row>
    <row r="23" spans="1:11" ht="15">
      <c r="A23" s="24"/>
      <c r="B23" s="18"/>
      <c r="C23" s="26"/>
      <c r="D23" s="26"/>
      <c r="E23" s="27"/>
      <c r="F23" s="27"/>
      <c r="G23" s="27"/>
      <c r="H23" s="27"/>
      <c r="I23" s="21"/>
      <c r="J23" s="22"/>
      <c r="K23" s="23"/>
    </row>
    <row r="24" spans="1:11" ht="15">
      <c r="A24" s="20" t="s">
        <v>15</v>
      </c>
      <c r="B24" s="18" t="s">
        <v>108</v>
      </c>
      <c r="C24" s="27">
        <v>24</v>
      </c>
      <c r="D24" s="27">
        <v>22</v>
      </c>
      <c r="E24" s="26">
        <v>30</v>
      </c>
      <c r="F24" s="27">
        <v>30</v>
      </c>
      <c r="G24" s="27">
        <v>25</v>
      </c>
      <c r="H24" s="18">
        <f>SUM(C24:G25)-MAX(C24:G25)-MIN(C24:G25)</f>
        <v>79</v>
      </c>
      <c r="I24" s="21">
        <f>H24/3</f>
        <v>26.333333333333332</v>
      </c>
      <c r="J24" s="22">
        <v>4.5</v>
      </c>
      <c r="K24" s="23">
        <f>I24-J24</f>
        <v>21.833333333333332</v>
      </c>
    </row>
    <row r="25" spans="1:11" ht="15">
      <c r="A25" s="24"/>
      <c r="B25" s="18"/>
      <c r="C25" s="27"/>
      <c r="D25" s="27"/>
      <c r="E25" s="26"/>
      <c r="F25" s="27"/>
      <c r="G25" s="27"/>
      <c r="H25" s="18"/>
      <c r="I25" s="21"/>
      <c r="J25" s="22"/>
      <c r="K25" s="23"/>
    </row>
  </sheetData>
  <sheetProtection selectLockedCells="1" selectUnlockedCells="1"/>
  <mergeCells count="67">
    <mergeCell ref="A2:K2"/>
    <mergeCell ref="A3:K3"/>
    <mergeCell ref="A5:K5"/>
    <mergeCell ref="A7:D7"/>
    <mergeCell ref="A9:B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7:D17"/>
    <mergeCell ref="A19:B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="75" zoomScaleNormal="75" workbookViewId="0" topLeftCell="A41">
      <selection activeCell="K52" sqref="K52"/>
    </sheetView>
  </sheetViews>
  <sheetFormatPr defaultColWidth="11.421875" defaultRowHeight="15"/>
  <cols>
    <col min="1" max="1" width="22.28125" style="0" customWidth="1"/>
    <col min="2" max="2" width="4.140625" style="0" customWidth="1"/>
    <col min="3" max="5" width="6.140625" style="0" customWidth="1"/>
    <col min="6" max="8" width="6.8515625" style="0" customWidth="1"/>
    <col min="9" max="9" width="9.00390625" style="0" customWidth="1"/>
    <col min="10" max="10" width="6.8515625" style="0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2"/>
    </row>
    <row r="2" spans="1:9" ht="18.7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8.7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8.7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6.5">
      <c r="A5" s="1"/>
      <c r="B5" s="1"/>
      <c r="C5" s="1"/>
      <c r="D5" s="1"/>
      <c r="E5" s="1"/>
      <c r="F5" s="1"/>
      <c r="G5" s="4"/>
      <c r="H5" s="1"/>
      <c r="I5" s="2"/>
    </row>
    <row r="6" spans="1:9" ht="15">
      <c r="A6" s="5" t="s">
        <v>3</v>
      </c>
      <c r="B6" s="5"/>
      <c r="C6" s="5"/>
      <c r="D6" s="5"/>
      <c r="E6" s="5"/>
      <c r="F6" s="5"/>
      <c r="G6" s="5"/>
      <c r="H6" s="5"/>
      <c r="I6" s="5"/>
    </row>
    <row r="7" spans="1:9" s="30" customFormat="1" ht="15">
      <c r="A7" s="29"/>
      <c r="B7" s="29"/>
      <c r="C7" s="29"/>
      <c r="D7" s="29"/>
      <c r="E7" s="29"/>
      <c r="F7" s="29"/>
      <c r="G7" s="29"/>
      <c r="H7" s="29"/>
      <c r="I7" s="29"/>
    </row>
    <row r="8" spans="1:9" ht="16.5">
      <c r="A8" s="6" t="s">
        <v>36</v>
      </c>
      <c r="B8" s="6"/>
      <c r="C8" s="6"/>
      <c r="D8" s="6"/>
      <c r="E8" s="1"/>
      <c r="F8" s="1"/>
      <c r="G8" s="1"/>
      <c r="H8" s="1"/>
      <c r="I8" s="2"/>
    </row>
    <row r="9" spans="1:9" s="30" customFormat="1" ht="15">
      <c r="A9" s="29"/>
      <c r="B9" s="29"/>
      <c r="C9" s="29"/>
      <c r="D9" s="29"/>
      <c r="E9" s="29"/>
      <c r="F9" s="29"/>
      <c r="G9" s="29"/>
      <c r="H9" s="29"/>
      <c r="I9" s="29"/>
    </row>
    <row r="10" spans="1:10" ht="15">
      <c r="A10" s="7" t="s">
        <v>5</v>
      </c>
      <c r="B10" s="7"/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11</v>
      </c>
      <c r="I10" s="7" t="s">
        <v>12</v>
      </c>
      <c r="J10" s="7" t="s">
        <v>10</v>
      </c>
    </row>
    <row r="11" spans="1:10" ht="15">
      <c r="A11" s="8" t="s">
        <v>56</v>
      </c>
      <c r="B11" s="8" t="s">
        <v>14</v>
      </c>
      <c r="C11" s="8">
        <v>2.6</v>
      </c>
      <c r="D11" s="8">
        <v>2.6</v>
      </c>
      <c r="E11" s="8">
        <v>2.6</v>
      </c>
      <c r="F11" s="8">
        <f>C11+D11+E11</f>
        <v>7.800000000000001</v>
      </c>
      <c r="G11" s="9">
        <f>F11+F12</f>
        <v>15.200000000000001</v>
      </c>
      <c r="H11" s="9">
        <f>G11/3</f>
        <v>5.066666666666667</v>
      </c>
      <c r="I11" s="7">
        <v>0.4</v>
      </c>
      <c r="J11" s="9">
        <f>H11-I11</f>
        <v>4.666666666666667</v>
      </c>
    </row>
    <row r="12" spans="1:10" ht="15">
      <c r="A12" s="10" t="s">
        <v>44</v>
      </c>
      <c r="B12" s="8" t="s">
        <v>16</v>
      </c>
      <c r="C12" s="8">
        <v>2.5</v>
      </c>
      <c r="D12" s="8">
        <v>2.4</v>
      </c>
      <c r="E12" s="8">
        <v>2.5</v>
      </c>
      <c r="F12" s="8">
        <f>C12+D12+E12</f>
        <v>7.4</v>
      </c>
      <c r="G12" s="9"/>
      <c r="H12" s="9"/>
      <c r="I12" s="7"/>
      <c r="J12" s="9"/>
    </row>
    <row r="13" spans="1:10" ht="15">
      <c r="A13" s="8" t="s">
        <v>37</v>
      </c>
      <c r="B13" s="8" t="s">
        <v>14</v>
      </c>
      <c r="C13" s="11">
        <v>2.7</v>
      </c>
      <c r="D13" s="8">
        <v>2.4</v>
      </c>
      <c r="E13" s="8">
        <v>2.5</v>
      </c>
      <c r="F13" s="8">
        <f>C13+D13+E13</f>
        <v>7.6</v>
      </c>
      <c r="G13" s="9">
        <f>F13+F14</f>
        <v>14.7</v>
      </c>
      <c r="H13" s="9">
        <f>G13/3</f>
        <v>4.8999999999999995</v>
      </c>
      <c r="I13" s="7">
        <v>1.2</v>
      </c>
      <c r="J13" s="9">
        <f>H13-I13</f>
        <v>3.6999999999999993</v>
      </c>
    </row>
    <row r="14" spans="1:10" ht="15">
      <c r="A14" s="10" t="s">
        <v>38</v>
      </c>
      <c r="B14" s="8" t="s">
        <v>16</v>
      </c>
      <c r="C14" s="11">
        <v>2.6</v>
      </c>
      <c r="D14" s="8">
        <v>2.2</v>
      </c>
      <c r="E14" s="8">
        <v>2.3</v>
      </c>
      <c r="F14" s="8">
        <f>C14+D14+E14</f>
        <v>7.1000000000000005</v>
      </c>
      <c r="G14" s="9"/>
      <c r="H14" s="9"/>
      <c r="I14" s="7"/>
      <c r="J14" s="9"/>
    </row>
    <row r="15" spans="1:10" ht="15">
      <c r="A15" s="8" t="s">
        <v>54</v>
      </c>
      <c r="B15" s="8" t="s">
        <v>14</v>
      </c>
      <c r="C15" s="8">
        <v>2.4</v>
      </c>
      <c r="D15" s="8">
        <v>2.2</v>
      </c>
      <c r="E15" s="8">
        <v>2.3</v>
      </c>
      <c r="F15" s="8">
        <f>C15+D15+E15</f>
        <v>6.8999999999999995</v>
      </c>
      <c r="G15" s="9">
        <f>F15+F16</f>
        <v>13.7</v>
      </c>
      <c r="H15" s="9">
        <f>G15/3</f>
        <v>4.566666666666666</v>
      </c>
      <c r="I15" s="7">
        <v>0</v>
      </c>
      <c r="J15" s="9">
        <f>H15-I15</f>
        <v>4.566666666666666</v>
      </c>
    </row>
    <row r="16" spans="1:10" ht="15">
      <c r="A16" s="10" t="s">
        <v>42</v>
      </c>
      <c r="B16" s="8" t="s">
        <v>16</v>
      </c>
      <c r="C16" s="8">
        <v>2.3</v>
      </c>
      <c r="D16" s="8">
        <v>2.2</v>
      </c>
      <c r="E16" s="8">
        <v>2.3</v>
      </c>
      <c r="F16" s="8">
        <f>C16+D16+E16</f>
        <v>6.8</v>
      </c>
      <c r="G16" s="9"/>
      <c r="H16" s="9"/>
      <c r="I16" s="7"/>
      <c r="J16" s="9"/>
    </row>
    <row r="17" spans="1:10" ht="15">
      <c r="A17" s="8" t="s">
        <v>46</v>
      </c>
      <c r="B17" s="8" t="s">
        <v>14</v>
      </c>
      <c r="C17" s="12">
        <v>2.8</v>
      </c>
      <c r="D17" s="12">
        <v>2.8</v>
      </c>
      <c r="E17" s="12">
        <v>2.8</v>
      </c>
      <c r="F17" s="8">
        <f>C17+D17+E17</f>
        <v>8.399999999999999</v>
      </c>
      <c r="G17" s="9">
        <f>F17+F18</f>
        <v>16.599999999999998</v>
      </c>
      <c r="H17" s="9">
        <f>G17/3</f>
        <v>5.533333333333332</v>
      </c>
      <c r="I17" s="7">
        <v>0.2</v>
      </c>
      <c r="J17" s="9">
        <f>H17-I17</f>
        <v>5.333333333333332</v>
      </c>
    </row>
    <row r="18" spans="1:10" ht="15">
      <c r="A18" s="10" t="s">
        <v>42</v>
      </c>
      <c r="B18" s="8" t="s">
        <v>16</v>
      </c>
      <c r="C18" s="12">
        <v>2.7</v>
      </c>
      <c r="D18" s="12">
        <v>2.8</v>
      </c>
      <c r="E18" s="12">
        <v>2.7</v>
      </c>
      <c r="F18" s="8">
        <f>C18+D18+E18</f>
        <v>8.2</v>
      </c>
      <c r="G18" s="9"/>
      <c r="H18" s="9"/>
      <c r="I18" s="7"/>
      <c r="J18" s="9"/>
    </row>
    <row r="19" spans="1:10" ht="15">
      <c r="A19" s="8" t="s">
        <v>41</v>
      </c>
      <c r="B19" s="8" t="s">
        <v>14</v>
      </c>
      <c r="C19" s="8">
        <v>2.5</v>
      </c>
      <c r="D19" s="8">
        <v>2.5</v>
      </c>
      <c r="E19" s="8">
        <v>2.4</v>
      </c>
      <c r="F19" s="8">
        <f>C19+D19+E19</f>
        <v>7.4</v>
      </c>
      <c r="G19" s="9">
        <f>F19+F20</f>
        <v>14.6</v>
      </c>
      <c r="H19" s="9">
        <f>G19/3</f>
        <v>4.866666666666666</v>
      </c>
      <c r="I19" s="7">
        <v>0.2</v>
      </c>
      <c r="J19" s="9">
        <f>H19-I19</f>
        <v>4.666666666666666</v>
      </c>
    </row>
    <row r="20" spans="1:10" ht="15">
      <c r="A20" s="10" t="s">
        <v>42</v>
      </c>
      <c r="B20" s="8" t="s">
        <v>16</v>
      </c>
      <c r="C20" s="8">
        <v>2.5</v>
      </c>
      <c r="D20" s="8">
        <v>2.3</v>
      </c>
      <c r="E20" s="8">
        <v>2.4</v>
      </c>
      <c r="F20" s="8">
        <f>C20+D20+E20</f>
        <v>7.199999999999999</v>
      </c>
      <c r="G20" s="9"/>
      <c r="H20" s="9"/>
      <c r="I20" s="7"/>
      <c r="J20" s="9"/>
    </row>
    <row r="21" spans="1:10" ht="15">
      <c r="A21" s="8" t="s">
        <v>53</v>
      </c>
      <c r="B21" s="8" t="s">
        <v>14</v>
      </c>
      <c r="C21" s="10">
        <v>2.9</v>
      </c>
      <c r="D21" s="10">
        <v>2.9</v>
      </c>
      <c r="E21" s="10">
        <v>2.9</v>
      </c>
      <c r="F21" s="8">
        <f>C21+D21+E21</f>
        <v>8.7</v>
      </c>
      <c r="G21" s="9">
        <f>F21+F22</f>
        <v>17.2</v>
      </c>
      <c r="H21" s="9">
        <f>G21/3</f>
        <v>5.733333333333333</v>
      </c>
      <c r="I21" s="7">
        <v>0.2</v>
      </c>
      <c r="J21" s="9">
        <f>H21-I21</f>
        <v>5.533333333333333</v>
      </c>
    </row>
    <row r="22" spans="1:10" ht="15">
      <c r="A22" s="10" t="s">
        <v>44</v>
      </c>
      <c r="B22" s="8" t="s">
        <v>16</v>
      </c>
      <c r="C22" s="10">
        <v>2.8</v>
      </c>
      <c r="D22" s="10">
        <v>2.9</v>
      </c>
      <c r="E22" s="10">
        <v>2.8</v>
      </c>
      <c r="F22" s="8">
        <f>C22+D22+E22</f>
        <v>8.5</v>
      </c>
      <c r="G22" s="9"/>
      <c r="H22" s="9"/>
      <c r="I22" s="7"/>
      <c r="J22" s="9"/>
    </row>
    <row r="23" spans="1:10" ht="15">
      <c r="A23" s="8" t="s">
        <v>52</v>
      </c>
      <c r="B23" s="8" t="s">
        <v>14</v>
      </c>
      <c r="C23" s="8">
        <v>2.6</v>
      </c>
      <c r="D23" s="11">
        <v>2.6</v>
      </c>
      <c r="E23" s="11">
        <v>2.7</v>
      </c>
      <c r="F23" s="8">
        <f>C23+D23+E23</f>
        <v>7.9</v>
      </c>
      <c r="G23" s="9">
        <f>F23+F24</f>
        <v>15.600000000000001</v>
      </c>
      <c r="H23" s="9">
        <f>G23/3</f>
        <v>5.2</v>
      </c>
      <c r="I23" s="7">
        <v>0.2</v>
      </c>
      <c r="J23" s="9">
        <f>H23-I23</f>
        <v>5</v>
      </c>
    </row>
    <row r="24" spans="1:10" ht="15">
      <c r="A24" s="10" t="s">
        <v>42</v>
      </c>
      <c r="B24" s="8" t="s">
        <v>16</v>
      </c>
      <c r="C24" s="8">
        <v>2.6</v>
      </c>
      <c r="D24" s="11">
        <v>2.6</v>
      </c>
      <c r="E24" s="11">
        <v>2.5</v>
      </c>
      <c r="F24" s="8">
        <f>C24+D24+E24</f>
        <v>7.7</v>
      </c>
      <c r="G24" s="9"/>
      <c r="H24" s="9"/>
      <c r="I24" s="7"/>
      <c r="J24" s="9"/>
    </row>
    <row r="26" spans="1:9" ht="16.5">
      <c r="A26" s="6" t="s">
        <v>149</v>
      </c>
      <c r="B26" s="6"/>
      <c r="C26" s="6"/>
      <c r="D26" s="6"/>
      <c r="E26" s="1"/>
      <c r="F26" s="1"/>
      <c r="G26" s="1"/>
      <c r="H26" s="1"/>
      <c r="I26" s="2"/>
    </row>
    <row r="27" spans="1:9" s="30" customFormat="1" ht="15">
      <c r="A27" s="29"/>
      <c r="B27" s="29"/>
      <c r="C27" s="29"/>
      <c r="D27" s="29"/>
      <c r="E27" s="29"/>
      <c r="F27" s="29"/>
      <c r="G27" s="29"/>
      <c r="H27" s="29"/>
      <c r="I27" s="29"/>
    </row>
    <row r="28" spans="1:10" ht="15">
      <c r="A28" s="7" t="s">
        <v>5</v>
      </c>
      <c r="B28" s="7"/>
      <c r="C28" s="7" t="s">
        <v>6</v>
      </c>
      <c r="D28" s="7" t="s">
        <v>7</v>
      </c>
      <c r="E28" s="7" t="s">
        <v>8</v>
      </c>
      <c r="F28" s="7" t="s">
        <v>9</v>
      </c>
      <c r="G28" s="7" t="s">
        <v>10</v>
      </c>
      <c r="H28" s="7" t="s">
        <v>11</v>
      </c>
      <c r="I28" s="7" t="s">
        <v>12</v>
      </c>
      <c r="J28" s="7" t="s">
        <v>10</v>
      </c>
    </row>
    <row r="29" spans="1:10" ht="15">
      <c r="A29" s="8" t="s">
        <v>77</v>
      </c>
      <c r="B29" s="8" t="s">
        <v>14</v>
      </c>
      <c r="C29" s="8">
        <v>3.3</v>
      </c>
      <c r="D29" s="8">
        <v>3.6</v>
      </c>
      <c r="E29" s="8">
        <v>3.1</v>
      </c>
      <c r="F29" s="8">
        <f>C29+D29+E29</f>
        <v>10</v>
      </c>
      <c r="G29" s="9">
        <f>F29+F30</f>
        <v>19.9</v>
      </c>
      <c r="H29" s="9">
        <f>G29/3</f>
        <v>6.633333333333333</v>
      </c>
      <c r="I29" s="7">
        <v>0.6</v>
      </c>
      <c r="J29" s="9">
        <f>H29-I29</f>
        <v>6.033333333333333</v>
      </c>
    </row>
    <row r="30" spans="1:10" ht="15">
      <c r="A30" s="10" t="s">
        <v>150</v>
      </c>
      <c r="B30" s="8" t="s">
        <v>16</v>
      </c>
      <c r="C30" s="8">
        <v>3.3</v>
      </c>
      <c r="D30" s="8">
        <v>3.6</v>
      </c>
      <c r="E30" s="8">
        <v>3</v>
      </c>
      <c r="F30" s="8">
        <f>C30+D30+E30</f>
        <v>9.9</v>
      </c>
      <c r="G30" s="9"/>
      <c r="H30" s="9"/>
      <c r="I30" s="7"/>
      <c r="J30" s="9"/>
    </row>
    <row r="31" spans="1:10" ht="15">
      <c r="A31" s="8" t="s">
        <v>82</v>
      </c>
      <c r="B31" s="8" t="s">
        <v>14</v>
      </c>
      <c r="C31" s="8">
        <v>3.5</v>
      </c>
      <c r="D31" s="8">
        <v>3.8</v>
      </c>
      <c r="E31" s="8">
        <v>3.7</v>
      </c>
      <c r="F31" s="8">
        <f>C31+D31+E31</f>
        <v>11</v>
      </c>
      <c r="G31" s="9">
        <f>F31+F32</f>
        <v>21.7</v>
      </c>
      <c r="H31" s="9">
        <f>G31/3</f>
        <v>7.233333333333333</v>
      </c>
      <c r="I31" s="7">
        <v>0.4</v>
      </c>
      <c r="J31" s="9">
        <f>H31-I31</f>
        <v>6.833333333333333</v>
      </c>
    </row>
    <row r="32" spans="1:10" ht="15">
      <c r="A32" s="10" t="s">
        <v>42</v>
      </c>
      <c r="B32" s="8" t="s">
        <v>16</v>
      </c>
      <c r="C32" s="8">
        <v>3.4</v>
      </c>
      <c r="D32" s="8">
        <v>3.7</v>
      </c>
      <c r="E32" s="8">
        <v>3.6</v>
      </c>
      <c r="F32" s="8">
        <f>C32+D32+E32</f>
        <v>10.7</v>
      </c>
      <c r="G32" s="9"/>
      <c r="H32" s="9"/>
      <c r="I32" s="7"/>
      <c r="J32" s="9"/>
    </row>
    <row r="33" spans="1:10" ht="15">
      <c r="A33" s="8" t="s">
        <v>78</v>
      </c>
      <c r="B33" s="8" t="s">
        <v>14</v>
      </c>
      <c r="C33" s="10">
        <v>4.3</v>
      </c>
      <c r="D33" s="10">
        <v>4.2</v>
      </c>
      <c r="E33" s="10">
        <v>4.1</v>
      </c>
      <c r="F33" s="8">
        <f>C33+D33+E33</f>
        <v>12.6</v>
      </c>
      <c r="G33" s="9">
        <f>F33+F34</f>
        <v>25.2</v>
      </c>
      <c r="H33" s="9">
        <f>G33/3</f>
        <v>8.4</v>
      </c>
      <c r="I33" s="7">
        <v>0.4</v>
      </c>
      <c r="J33" s="9">
        <f>H33-I33</f>
        <v>8</v>
      </c>
    </row>
    <row r="34" spans="1:10" ht="15">
      <c r="A34" s="10" t="s">
        <v>50</v>
      </c>
      <c r="B34" s="8" t="s">
        <v>16</v>
      </c>
      <c r="C34" s="10">
        <v>4.3</v>
      </c>
      <c r="D34" s="10">
        <v>4.2</v>
      </c>
      <c r="E34" s="10">
        <v>4.1</v>
      </c>
      <c r="F34" s="8">
        <f>C34+D34+E34</f>
        <v>12.6</v>
      </c>
      <c r="G34" s="9"/>
      <c r="H34" s="9"/>
      <c r="I34" s="7"/>
      <c r="J34" s="9"/>
    </row>
    <row r="35" spans="1:10" ht="15">
      <c r="A35" s="8" t="s">
        <v>151</v>
      </c>
      <c r="B35" s="8" t="s">
        <v>14</v>
      </c>
      <c r="C35" s="11">
        <v>4.1</v>
      </c>
      <c r="D35" s="11">
        <v>4</v>
      </c>
      <c r="E35" s="8">
        <v>3.9</v>
      </c>
      <c r="F35" s="8">
        <f>C35+D35+E35</f>
        <v>12</v>
      </c>
      <c r="G35" s="9">
        <f>F35+F36</f>
        <v>23.8</v>
      </c>
      <c r="H35" s="9">
        <f>G35/3</f>
        <v>7.933333333333334</v>
      </c>
      <c r="I35" s="7">
        <v>0.6</v>
      </c>
      <c r="J35" s="9">
        <f>H35-I35</f>
        <v>7.333333333333334</v>
      </c>
    </row>
    <row r="36" spans="1:10" ht="15">
      <c r="A36" s="10" t="s">
        <v>50</v>
      </c>
      <c r="B36" s="8" t="s">
        <v>16</v>
      </c>
      <c r="C36" s="11">
        <v>4</v>
      </c>
      <c r="D36" s="11">
        <v>4</v>
      </c>
      <c r="E36" s="8">
        <v>3.8</v>
      </c>
      <c r="F36" s="8">
        <f>C36+D36+E36</f>
        <v>11.8</v>
      </c>
      <c r="G36" s="9"/>
      <c r="H36" s="9"/>
      <c r="I36" s="7"/>
      <c r="J36" s="9"/>
    </row>
    <row r="37" spans="1:10" ht="15">
      <c r="A37" s="8" t="s">
        <v>80</v>
      </c>
      <c r="B37" s="8" t="s">
        <v>14</v>
      </c>
      <c r="C37" s="12">
        <v>4.2</v>
      </c>
      <c r="D37" s="12">
        <v>4.1</v>
      </c>
      <c r="E37" s="11">
        <v>4</v>
      </c>
      <c r="F37" s="8">
        <f>C37+D37+E37</f>
        <v>12.3</v>
      </c>
      <c r="G37" s="9">
        <f>F37+F38</f>
        <v>24.5</v>
      </c>
      <c r="H37" s="9">
        <f>G37/3</f>
        <v>8.166666666666666</v>
      </c>
      <c r="I37" s="7">
        <v>0.2</v>
      </c>
      <c r="J37" s="9">
        <f>H37-I37</f>
        <v>7.966666666666666</v>
      </c>
    </row>
    <row r="38" spans="1:10" ht="15">
      <c r="A38" s="10" t="s">
        <v>50</v>
      </c>
      <c r="B38" s="8" t="s">
        <v>16</v>
      </c>
      <c r="C38" s="12">
        <v>4.1</v>
      </c>
      <c r="D38" s="12">
        <v>4.1</v>
      </c>
      <c r="E38" s="11">
        <v>4</v>
      </c>
      <c r="F38" s="8">
        <f>C38+D38+E38</f>
        <v>12.2</v>
      </c>
      <c r="G38" s="9"/>
      <c r="H38" s="9"/>
      <c r="I38" s="7"/>
      <c r="J38" s="9"/>
    </row>
    <row r="39" spans="1:10" ht="15">
      <c r="A39" s="8" t="s">
        <v>81</v>
      </c>
      <c r="B39" s="8" t="s">
        <v>14</v>
      </c>
      <c r="C39" s="8">
        <v>3.7</v>
      </c>
      <c r="D39" s="8">
        <v>3.9</v>
      </c>
      <c r="E39" s="12">
        <v>4.1</v>
      </c>
      <c r="F39" s="8">
        <f>C39+D39+E39</f>
        <v>11.7</v>
      </c>
      <c r="G39" s="9">
        <f>F39+F40</f>
        <v>23.2</v>
      </c>
      <c r="H39" s="9">
        <f>G39/3</f>
        <v>7.733333333333333</v>
      </c>
      <c r="I39" s="7">
        <v>0.2</v>
      </c>
      <c r="J39" s="9">
        <f>H39-I39</f>
        <v>7.533333333333333</v>
      </c>
    </row>
    <row r="40" spans="1:10" ht="15">
      <c r="A40" s="10" t="s">
        <v>150</v>
      </c>
      <c r="B40" s="8" t="s">
        <v>16</v>
      </c>
      <c r="C40" s="8">
        <v>3.6</v>
      </c>
      <c r="D40" s="8">
        <v>3.9</v>
      </c>
      <c r="E40" s="12">
        <v>4</v>
      </c>
      <c r="F40" s="8">
        <f>C40+D40+E40</f>
        <v>11.5</v>
      </c>
      <c r="G40" s="9"/>
      <c r="H40" s="9"/>
      <c r="I40" s="7"/>
      <c r="J40" s="9"/>
    </row>
    <row r="42" spans="1:9" ht="16.5">
      <c r="A42" s="6" t="s">
        <v>118</v>
      </c>
      <c r="B42" s="6"/>
      <c r="C42" s="6"/>
      <c r="D42" s="6"/>
      <c r="E42" s="1"/>
      <c r="F42" s="1"/>
      <c r="G42" s="1"/>
      <c r="H42" s="1"/>
      <c r="I42" s="2"/>
    </row>
    <row r="43" spans="1:9" ht="16.5">
      <c r="A43" s="16"/>
      <c r="B43" s="16"/>
      <c r="C43" s="16"/>
      <c r="D43" s="1"/>
      <c r="E43" s="1"/>
      <c r="F43" s="1"/>
      <c r="G43" s="1"/>
      <c r="H43" s="1"/>
      <c r="I43" s="2"/>
    </row>
    <row r="44" spans="1:9" ht="16.5">
      <c r="A44" s="17" t="s">
        <v>119</v>
      </c>
      <c r="B44" s="17"/>
      <c r="C44" s="18" t="s">
        <v>6</v>
      </c>
      <c r="D44" s="18" t="s">
        <v>7</v>
      </c>
      <c r="E44" s="18" t="s">
        <v>8</v>
      </c>
      <c r="F44" s="18" t="s">
        <v>106</v>
      </c>
      <c r="G44" s="18" t="s">
        <v>10</v>
      </c>
      <c r="H44" s="18" t="s">
        <v>12</v>
      </c>
      <c r="I44" s="19" t="s">
        <v>10</v>
      </c>
    </row>
    <row r="45" spans="1:9" ht="15">
      <c r="A45" s="20" t="s">
        <v>123</v>
      </c>
      <c r="B45" s="18" t="s">
        <v>108</v>
      </c>
      <c r="C45" s="18">
        <v>25</v>
      </c>
      <c r="D45" s="18">
        <v>22</v>
      </c>
      <c r="E45" s="18">
        <v>24</v>
      </c>
      <c r="F45" s="18">
        <f>SUM(C45:E46)</f>
        <v>71</v>
      </c>
      <c r="G45" s="21">
        <f>F45/3</f>
        <v>23.666666666666668</v>
      </c>
      <c r="H45" s="22">
        <v>1.7</v>
      </c>
      <c r="I45" s="23">
        <f>G45-H45</f>
        <v>21.96666666666667</v>
      </c>
    </row>
    <row r="46" spans="1:9" ht="15">
      <c r="A46" s="24" t="s">
        <v>42</v>
      </c>
      <c r="B46" s="18"/>
      <c r="C46" s="18"/>
      <c r="D46" s="18"/>
      <c r="E46" s="18"/>
      <c r="F46" s="18"/>
      <c r="G46" s="21"/>
      <c r="H46" s="22"/>
      <c r="I46" s="23"/>
    </row>
    <row r="47" spans="1:9" ht="15">
      <c r="A47" s="20" t="s">
        <v>121</v>
      </c>
      <c r="B47" s="18" t="s">
        <v>108</v>
      </c>
      <c r="C47" s="18">
        <v>31</v>
      </c>
      <c r="D47" s="18">
        <v>30</v>
      </c>
      <c r="E47" s="18">
        <v>28</v>
      </c>
      <c r="F47" s="18">
        <f>SUM(C47:E48)</f>
        <v>89</v>
      </c>
      <c r="G47" s="21">
        <f>F47/3</f>
        <v>29.666666666666668</v>
      </c>
      <c r="H47" s="22">
        <v>0.5</v>
      </c>
      <c r="I47" s="23">
        <f>G47-H47</f>
        <v>29.166666666666668</v>
      </c>
    </row>
    <row r="48" spans="1:9" ht="15">
      <c r="A48" s="24" t="s">
        <v>42</v>
      </c>
      <c r="B48" s="18"/>
      <c r="C48" s="18"/>
      <c r="D48" s="18"/>
      <c r="E48" s="18"/>
      <c r="F48" s="18"/>
      <c r="G48" s="21"/>
      <c r="H48" s="22"/>
      <c r="I48" s="23"/>
    </row>
    <row r="49" spans="1:9" ht="15">
      <c r="A49" s="20" t="s">
        <v>128</v>
      </c>
      <c r="B49" s="18" t="s">
        <v>108</v>
      </c>
      <c r="C49" s="18">
        <v>35</v>
      </c>
      <c r="D49" s="18">
        <v>35</v>
      </c>
      <c r="E49" s="18">
        <v>28</v>
      </c>
      <c r="F49" s="18">
        <f>SUM(C49:E50)</f>
        <v>98</v>
      </c>
      <c r="G49" s="21">
        <f>F49/3</f>
        <v>32.666666666666664</v>
      </c>
      <c r="H49" s="22">
        <v>0.7</v>
      </c>
      <c r="I49" s="23">
        <f>G49-H49</f>
        <v>31.966666666666665</v>
      </c>
    </row>
    <row r="50" spans="1:9" ht="15">
      <c r="A50" s="24" t="s">
        <v>42</v>
      </c>
      <c r="B50" s="18"/>
      <c r="C50" s="18"/>
      <c r="D50" s="18"/>
      <c r="E50" s="18"/>
      <c r="F50" s="18"/>
      <c r="G50" s="21"/>
      <c r="H50" s="22"/>
      <c r="I50" s="23"/>
    </row>
    <row r="51" spans="1:9" ht="15">
      <c r="A51" s="20" t="s">
        <v>152</v>
      </c>
      <c r="B51" s="18" t="s">
        <v>108</v>
      </c>
      <c r="C51" s="18">
        <v>37</v>
      </c>
      <c r="D51" s="18">
        <v>37</v>
      </c>
      <c r="E51" s="25">
        <v>37</v>
      </c>
      <c r="F51" s="18">
        <f>SUM(C51:E52)</f>
        <v>111</v>
      </c>
      <c r="G51" s="21">
        <f>F51/3</f>
        <v>37</v>
      </c>
      <c r="H51" s="22">
        <v>0.5</v>
      </c>
      <c r="I51" s="23">
        <f>G51-H51</f>
        <v>36.5</v>
      </c>
    </row>
    <row r="52" spans="1:9" ht="15">
      <c r="A52" s="24" t="s">
        <v>50</v>
      </c>
      <c r="B52" s="18"/>
      <c r="C52" s="18"/>
      <c r="D52" s="18"/>
      <c r="E52" s="18"/>
      <c r="F52" s="18"/>
      <c r="G52" s="21"/>
      <c r="H52" s="22"/>
      <c r="I52" s="23"/>
    </row>
    <row r="53" spans="1:9" ht="15">
      <c r="A53" s="20" t="s">
        <v>129</v>
      </c>
      <c r="B53" s="18" t="s">
        <v>108</v>
      </c>
      <c r="C53" s="25">
        <v>39</v>
      </c>
      <c r="D53" s="25">
        <v>39</v>
      </c>
      <c r="E53" s="27">
        <v>39</v>
      </c>
      <c r="F53" s="18">
        <f>SUM(C53:E54)</f>
        <v>117</v>
      </c>
      <c r="G53" s="21">
        <f>F53/3</f>
        <v>39</v>
      </c>
      <c r="H53" s="22">
        <v>2</v>
      </c>
      <c r="I53" s="23">
        <f>G53-H53</f>
        <v>37</v>
      </c>
    </row>
    <row r="54" spans="1:9" ht="15">
      <c r="A54" s="24" t="s">
        <v>50</v>
      </c>
      <c r="B54" s="18"/>
      <c r="C54" s="18"/>
      <c r="D54" s="18"/>
      <c r="E54" s="18"/>
      <c r="F54" s="18"/>
      <c r="G54" s="21"/>
      <c r="H54" s="22"/>
      <c r="I54" s="23"/>
    </row>
    <row r="55" spans="1:9" ht="15">
      <c r="A55" s="20" t="s">
        <v>120</v>
      </c>
      <c r="B55" s="18" t="s">
        <v>108</v>
      </c>
      <c r="C55" s="26">
        <v>47</v>
      </c>
      <c r="D55" s="26">
        <v>47</v>
      </c>
      <c r="E55" s="26">
        <v>42</v>
      </c>
      <c r="F55" s="18">
        <f>SUM(C55:E56)</f>
        <v>136</v>
      </c>
      <c r="G55" s="21">
        <f>F55/3</f>
        <v>45.333333333333336</v>
      </c>
      <c r="H55" s="22">
        <v>1.1</v>
      </c>
      <c r="I55" s="23">
        <f>G55-H55</f>
        <v>44.233333333333334</v>
      </c>
    </row>
    <row r="56" spans="1:9" ht="15">
      <c r="A56" s="24" t="s">
        <v>153</v>
      </c>
      <c r="B56" s="18"/>
      <c r="C56" s="18"/>
      <c r="D56" s="18"/>
      <c r="E56" s="18"/>
      <c r="F56" s="18"/>
      <c r="G56" s="21"/>
      <c r="H56" s="22"/>
      <c r="I56" s="23"/>
    </row>
    <row r="57" spans="1:9" ht="15">
      <c r="A57" s="20" t="s">
        <v>130</v>
      </c>
      <c r="B57" s="18" t="s">
        <v>108</v>
      </c>
      <c r="C57" s="27">
        <v>43</v>
      </c>
      <c r="D57" s="27">
        <v>43</v>
      </c>
      <c r="E57" s="18">
        <v>37</v>
      </c>
      <c r="F57" s="18">
        <f>SUM(C57:E58)</f>
        <v>123</v>
      </c>
      <c r="G57" s="21">
        <f>F57/3</f>
        <v>41</v>
      </c>
      <c r="H57" s="22">
        <v>1.9</v>
      </c>
      <c r="I57" s="23">
        <f>G57-H57</f>
        <v>39.1</v>
      </c>
    </row>
    <row r="58" spans="1:9" ht="15">
      <c r="A58" s="24" t="s">
        <v>40</v>
      </c>
      <c r="B58" s="18"/>
      <c r="C58" s="18"/>
      <c r="D58" s="18"/>
      <c r="E58" s="18"/>
      <c r="F58" s="18"/>
      <c r="G58" s="21"/>
      <c r="H58" s="22"/>
      <c r="I58" s="23"/>
    </row>
  </sheetData>
  <sheetProtection selectLockedCells="1" selectUnlockedCells="1"/>
  <mergeCells count="116">
    <mergeCell ref="A2:I2"/>
    <mergeCell ref="A3:I3"/>
    <mergeCell ref="A4:I4"/>
    <mergeCell ref="A6:I6"/>
    <mergeCell ref="A8:D8"/>
    <mergeCell ref="G11:G12"/>
    <mergeCell ref="H11:H12"/>
    <mergeCell ref="I11:I12"/>
    <mergeCell ref="J11:J12"/>
    <mergeCell ref="G13:G14"/>
    <mergeCell ref="H13:H14"/>
    <mergeCell ref="I13:I14"/>
    <mergeCell ref="J13:J14"/>
    <mergeCell ref="G15:G16"/>
    <mergeCell ref="H15:H16"/>
    <mergeCell ref="I15:I16"/>
    <mergeCell ref="J15:J16"/>
    <mergeCell ref="G17:G18"/>
    <mergeCell ref="H17:H18"/>
    <mergeCell ref="I17:I18"/>
    <mergeCell ref="J17:J18"/>
    <mergeCell ref="G19:G20"/>
    <mergeCell ref="H19:H20"/>
    <mergeCell ref="I19:I20"/>
    <mergeCell ref="J19:J20"/>
    <mergeCell ref="G21:G22"/>
    <mergeCell ref="H21:H22"/>
    <mergeCell ref="I21:I22"/>
    <mergeCell ref="J21:J22"/>
    <mergeCell ref="G23:G24"/>
    <mergeCell ref="H23:H24"/>
    <mergeCell ref="I23:I24"/>
    <mergeCell ref="J23:J24"/>
    <mergeCell ref="A26:D26"/>
    <mergeCell ref="G29:G30"/>
    <mergeCell ref="H29:H30"/>
    <mergeCell ref="I29:I30"/>
    <mergeCell ref="J29:J30"/>
    <mergeCell ref="G31:G32"/>
    <mergeCell ref="H31:H32"/>
    <mergeCell ref="I31:I32"/>
    <mergeCell ref="J31:J32"/>
    <mergeCell ref="G33:G34"/>
    <mergeCell ref="H33:H34"/>
    <mergeCell ref="I33:I34"/>
    <mergeCell ref="J33:J34"/>
    <mergeCell ref="G35:G36"/>
    <mergeCell ref="H35:H36"/>
    <mergeCell ref="I35:I36"/>
    <mergeCell ref="J35:J36"/>
    <mergeCell ref="G37:G38"/>
    <mergeCell ref="H37:H38"/>
    <mergeCell ref="I37:I38"/>
    <mergeCell ref="J37:J38"/>
    <mergeCell ref="G39:G40"/>
    <mergeCell ref="H39:H40"/>
    <mergeCell ref="I39:I40"/>
    <mergeCell ref="J39:J40"/>
    <mergeCell ref="A42:D42"/>
    <mergeCell ref="A44:B44"/>
    <mergeCell ref="B45:B46"/>
    <mergeCell ref="C45:C46"/>
    <mergeCell ref="D45:D46"/>
    <mergeCell ref="E45:E46"/>
    <mergeCell ref="F45:F46"/>
    <mergeCell ref="G45:G46"/>
    <mergeCell ref="H45:H46"/>
    <mergeCell ref="I45:I46"/>
    <mergeCell ref="B47:B48"/>
    <mergeCell ref="C47:C48"/>
    <mergeCell ref="D47:D48"/>
    <mergeCell ref="E47:E48"/>
    <mergeCell ref="F47:F48"/>
    <mergeCell ref="G47:G48"/>
    <mergeCell ref="H47:H48"/>
    <mergeCell ref="I47:I48"/>
    <mergeCell ref="B49:B50"/>
    <mergeCell ref="C49:C50"/>
    <mergeCell ref="D49:D50"/>
    <mergeCell ref="E49:E50"/>
    <mergeCell ref="F49:F50"/>
    <mergeCell ref="G49:G50"/>
    <mergeCell ref="H49:H50"/>
    <mergeCell ref="I49:I50"/>
    <mergeCell ref="B51:B52"/>
    <mergeCell ref="C51:C52"/>
    <mergeCell ref="D51:D52"/>
    <mergeCell ref="E51:E52"/>
    <mergeCell ref="F51:F52"/>
    <mergeCell ref="G51:G52"/>
    <mergeCell ref="H51:H52"/>
    <mergeCell ref="I51:I52"/>
    <mergeCell ref="B53:B54"/>
    <mergeCell ref="C53:C54"/>
    <mergeCell ref="D53:D54"/>
    <mergeCell ref="E53:E54"/>
    <mergeCell ref="F53:F54"/>
    <mergeCell ref="G53:G54"/>
    <mergeCell ref="H53:H54"/>
    <mergeCell ref="I53:I54"/>
    <mergeCell ref="B55:B56"/>
    <mergeCell ref="C55:C56"/>
    <mergeCell ref="D55:D56"/>
    <mergeCell ref="E55:E56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H57:H58"/>
    <mergeCell ref="I57:I58"/>
  </mergeCells>
  <printOptions/>
  <pageMargins left="0.7" right="0.7" top="0.75" bottom="0.75" header="0.5118055555555555" footer="0.5118055555555555"/>
  <pageSetup horizontalDpi="300" verticalDpi="300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4"/>
  <sheetViews>
    <sheetView showGridLines="0" tabSelected="1" zoomScale="75" zoomScaleNormal="75" workbookViewId="0" topLeftCell="A1">
      <selection activeCell="B12" sqref="B12"/>
    </sheetView>
  </sheetViews>
  <sheetFormatPr defaultColWidth="11.421875" defaultRowHeight="15"/>
  <cols>
    <col min="1" max="1" width="16.57421875" style="0" customWidth="1"/>
    <col min="2" max="2" width="43.421875" style="0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2"/>
    </row>
    <row r="2" spans="1:9" ht="18.75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8.7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8.7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6.5">
      <c r="A5" s="1"/>
      <c r="B5" s="1"/>
      <c r="C5" s="1"/>
      <c r="D5" s="1"/>
      <c r="E5" s="1"/>
      <c r="F5" s="1"/>
      <c r="G5" s="4"/>
      <c r="H5" s="1"/>
      <c r="I5" s="2"/>
    </row>
    <row r="6" spans="1:9" ht="15">
      <c r="A6" s="5" t="s">
        <v>154</v>
      </c>
      <c r="B6" s="5"/>
      <c r="C6" s="5"/>
      <c r="D6" s="5"/>
      <c r="E6" s="5"/>
      <c r="F6" s="5"/>
      <c r="G6" s="5"/>
      <c r="H6" s="5"/>
      <c r="I6" s="5"/>
    </row>
    <row r="9" spans="1:6" ht="15">
      <c r="A9" s="31" t="s">
        <v>154</v>
      </c>
      <c r="B9" s="32" t="s">
        <v>155</v>
      </c>
      <c r="C9" s="32"/>
      <c r="D9" s="32"/>
      <c r="F9" s="33" t="s">
        <v>156</v>
      </c>
    </row>
    <row r="10" spans="1:6" ht="16.5">
      <c r="A10" s="33">
        <v>1</v>
      </c>
      <c r="B10" s="33" t="s">
        <v>157</v>
      </c>
      <c r="C10" s="33" t="s">
        <v>15</v>
      </c>
      <c r="D10" s="34"/>
      <c r="F10" s="35">
        <f>INDIVIDUALES!J19</f>
        <v>5.266666666666667</v>
      </c>
    </row>
    <row r="11" spans="1:6" ht="16.5">
      <c r="A11" s="33">
        <v>2</v>
      </c>
      <c r="B11" s="33" t="s">
        <v>158</v>
      </c>
      <c r="C11" s="33" t="s">
        <v>15</v>
      </c>
      <c r="D11" s="34"/>
      <c r="F11" s="35">
        <f>INDIVIDUALES!J13</f>
        <v>4.866666666666666</v>
      </c>
    </row>
    <row r="12" spans="1:6" ht="16.5">
      <c r="A12" s="33">
        <v>3</v>
      </c>
      <c r="B12" s="33" t="s">
        <v>159</v>
      </c>
      <c r="C12" s="33" t="s">
        <v>24</v>
      </c>
      <c r="D12" s="34"/>
      <c r="F12" s="35">
        <f>INDIVIDUALES!J21</f>
        <v>4.366666666666667</v>
      </c>
    </row>
    <row r="13" spans="1:6" ht="16.5">
      <c r="A13" s="33">
        <v>4</v>
      </c>
      <c r="B13" s="33" t="s">
        <v>160</v>
      </c>
      <c r="C13" s="33" t="s">
        <v>15</v>
      </c>
      <c r="D13" s="34"/>
      <c r="F13" s="35">
        <f>INDIVIDUALES!J11</f>
        <v>4.2333333333333325</v>
      </c>
    </row>
    <row r="14" spans="1:6" ht="16.5">
      <c r="A14" s="33">
        <v>5</v>
      </c>
      <c r="B14" s="33" t="s">
        <v>161</v>
      </c>
      <c r="C14" s="33" t="s">
        <v>21</v>
      </c>
      <c r="D14" s="34"/>
      <c r="F14" s="35">
        <f>INDIVIDUALES!J17</f>
        <v>3.6666666666666665</v>
      </c>
    </row>
    <row r="15" spans="1:6" ht="16.5">
      <c r="A15" s="33">
        <v>6</v>
      </c>
      <c r="B15" s="33" t="s">
        <v>162</v>
      </c>
      <c r="C15" s="33" t="s">
        <v>19</v>
      </c>
      <c r="D15" s="34"/>
      <c r="F15" s="35">
        <f>INDIVIDUALES!J15</f>
        <v>3.3666666666666663</v>
      </c>
    </row>
    <row r="16" spans="1:6" ht="16.5">
      <c r="A16" s="33"/>
      <c r="B16" s="33"/>
      <c r="C16" s="33"/>
      <c r="D16" s="34"/>
      <c r="F16" s="35"/>
    </row>
    <row r="17" spans="1:6" ht="15">
      <c r="A17" s="31" t="s">
        <v>154</v>
      </c>
      <c r="B17" s="32" t="s">
        <v>163</v>
      </c>
      <c r="C17" s="32"/>
      <c r="D17" s="32"/>
      <c r="F17" s="33" t="s">
        <v>156</v>
      </c>
    </row>
    <row r="18" spans="1:6" ht="16.5">
      <c r="A18" s="33">
        <v>1</v>
      </c>
      <c r="B18" s="33" t="s">
        <v>164</v>
      </c>
      <c r="C18" s="33" t="s">
        <v>24</v>
      </c>
      <c r="D18" s="34"/>
      <c r="F18" s="35">
        <f>INDIVIDUALES!J29</f>
        <v>4.299999999999999</v>
      </c>
    </row>
    <row r="19" spans="1:6" ht="16.5">
      <c r="A19" s="33">
        <v>2</v>
      </c>
      <c r="B19" s="33" t="s">
        <v>165</v>
      </c>
      <c r="C19" s="33" t="s">
        <v>21</v>
      </c>
      <c r="D19" s="34"/>
      <c r="F19" s="35">
        <f>INDIVIDUALES!J33</f>
        <v>4.166666666666667</v>
      </c>
    </row>
    <row r="20" spans="1:6" ht="16.5">
      <c r="A20" s="33">
        <v>3</v>
      </c>
      <c r="B20" s="33" t="s">
        <v>166</v>
      </c>
      <c r="C20" s="33" t="s">
        <v>21</v>
      </c>
      <c r="D20" s="34"/>
      <c r="F20" s="35">
        <f>INDIVIDUALES!J31</f>
        <v>3.500000000000001</v>
      </c>
    </row>
    <row r="21" spans="1:6" ht="16.5">
      <c r="A21" s="33">
        <v>4</v>
      </c>
      <c r="B21" s="33" t="s">
        <v>167</v>
      </c>
      <c r="C21" s="33" t="s">
        <v>24</v>
      </c>
      <c r="D21" s="34"/>
      <c r="F21" s="35">
        <f>INDIVIDUALES!J27</f>
        <v>2.0666666666666673</v>
      </c>
    </row>
    <row r="22" spans="1:6" ht="16.5">
      <c r="A22" s="33"/>
      <c r="B22" s="33"/>
      <c r="C22" s="33"/>
      <c r="D22" s="34"/>
      <c r="F22" s="35"/>
    </row>
    <row r="23" spans="1:6" ht="15">
      <c r="A23" s="31" t="s">
        <v>154</v>
      </c>
      <c r="B23" s="32" t="s">
        <v>168</v>
      </c>
      <c r="C23" s="32"/>
      <c r="D23" s="32"/>
      <c r="F23" s="33" t="s">
        <v>156</v>
      </c>
    </row>
    <row r="24" spans="1:6" ht="16.5">
      <c r="A24" s="33">
        <v>1</v>
      </c>
      <c r="B24" s="33" t="s">
        <v>169</v>
      </c>
      <c r="C24" s="33" t="s">
        <v>33</v>
      </c>
      <c r="D24" s="34"/>
      <c r="F24" s="35">
        <f>INDIVIDUALES!J41</f>
        <v>3.7</v>
      </c>
    </row>
    <row r="25" spans="1:6" ht="16.5">
      <c r="A25" s="33">
        <v>2</v>
      </c>
      <c r="B25" s="33" t="s">
        <v>170</v>
      </c>
      <c r="C25" s="33" t="s">
        <v>19</v>
      </c>
      <c r="D25" s="34"/>
      <c r="F25" s="35">
        <f>INDIVIDUALES!J43</f>
        <v>3.233333333333333</v>
      </c>
    </row>
    <row r="26" spans="1:6" ht="16.5">
      <c r="A26" s="33">
        <v>3</v>
      </c>
      <c r="B26" s="33" t="s">
        <v>171</v>
      </c>
      <c r="C26" s="33" t="s">
        <v>19</v>
      </c>
      <c r="D26" s="34"/>
      <c r="F26" s="35">
        <f>INDIVIDUALES!J45</f>
        <v>3.2</v>
      </c>
    </row>
    <row r="27" spans="1:6" ht="16.5">
      <c r="A27" s="33">
        <v>4</v>
      </c>
      <c r="B27" s="33" t="s">
        <v>172</v>
      </c>
      <c r="C27" s="33" t="s">
        <v>19</v>
      </c>
      <c r="D27" s="34"/>
      <c r="F27" s="35">
        <f>INDIVIDUALES!J39</f>
        <v>1.8666666666666667</v>
      </c>
    </row>
    <row r="28" spans="1:6" ht="16.5">
      <c r="A28" s="33"/>
      <c r="B28" s="33"/>
      <c r="C28" s="33"/>
      <c r="D28" s="34"/>
      <c r="F28" s="35"/>
    </row>
    <row r="29" spans="1:6" ht="15">
      <c r="A29" s="31" t="s">
        <v>154</v>
      </c>
      <c r="B29" s="32" t="s">
        <v>173</v>
      </c>
      <c r="C29" s="32"/>
      <c r="D29" s="32"/>
      <c r="F29" s="33" t="s">
        <v>156</v>
      </c>
    </row>
    <row r="30" spans="1:6" ht="15">
      <c r="A30" s="33">
        <v>1</v>
      </c>
      <c r="B30" s="33" t="s">
        <v>174</v>
      </c>
      <c r="C30" s="33" t="s">
        <v>24</v>
      </c>
      <c r="D30" s="36"/>
      <c r="F30" s="35">
        <f>PAREJAS!I15</f>
        <v>16.333333333333332</v>
      </c>
    </row>
    <row r="31" spans="1:6" ht="15.75">
      <c r="A31" s="33">
        <v>2</v>
      </c>
      <c r="B31" s="33" t="s">
        <v>175</v>
      </c>
      <c r="C31" s="33" t="s">
        <v>21</v>
      </c>
      <c r="D31" s="36"/>
      <c r="F31" s="35">
        <f>PAREJAS!I17</f>
        <v>14.666666666666668</v>
      </c>
    </row>
    <row r="32" spans="1:6" ht="15">
      <c r="A32" s="33">
        <v>3</v>
      </c>
      <c r="B32" s="33" t="s">
        <v>176</v>
      </c>
      <c r="C32" s="33" t="s">
        <v>15</v>
      </c>
      <c r="D32" s="36"/>
      <c r="F32" s="35">
        <f>PAREJAS!I13</f>
        <v>10.333333333333334</v>
      </c>
    </row>
    <row r="33" spans="1:6" ht="15.75">
      <c r="A33" s="33">
        <v>4</v>
      </c>
      <c r="B33" s="33" t="s">
        <v>177</v>
      </c>
      <c r="C33" s="33" t="s">
        <v>33</v>
      </c>
      <c r="D33" s="36"/>
      <c r="F33" s="35">
        <f>PAREJAS!I11</f>
        <v>7.5</v>
      </c>
    </row>
    <row r="34" spans="1:6" ht="15">
      <c r="A34" s="33"/>
      <c r="B34" s="33"/>
      <c r="C34" s="33"/>
      <c r="D34" s="36"/>
      <c r="F34" s="35"/>
    </row>
    <row r="35" spans="1:6" ht="15">
      <c r="A35" s="31" t="s">
        <v>154</v>
      </c>
      <c r="B35" s="32" t="s">
        <v>178</v>
      </c>
      <c r="C35" s="32"/>
      <c r="D35" s="32"/>
      <c r="F35" s="33" t="s">
        <v>156</v>
      </c>
    </row>
    <row r="36" spans="1:6" ht="15">
      <c r="A36" s="33">
        <v>1</v>
      </c>
      <c r="B36" s="33" t="s">
        <v>179</v>
      </c>
      <c r="C36" s="33" t="s">
        <v>21</v>
      </c>
      <c r="D36" s="31"/>
      <c r="F36" s="35">
        <f>PAREJAS!I27</f>
        <v>12.25</v>
      </c>
    </row>
    <row r="37" spans="1:6" ht="15">
      <c r="A37" s="33">
        <v>2</v>
      </c>
      <c r="B37" s="33" t="s">
        <v>180</v>
      </c>
      <c r="C37" s="33" t="s">
        <v>21</v>
      </c>
      <c r="D37" s="31"/>
      <c r="F37" s="35">
        <f>PAREJAS!I23</f>
        <v>11.25</v>
      </c>
    </row>
    <row r="38" spans="1:6" ht="15">
      <c r="A38" s="33">
        <v>3</v>
      </c>
      <c r="B38" s="33" t="s">
        <v>181</v>
      </c>
      <c r="C38" s="33" t="s">
        <v>21</v>
      </c>
      <c r="D38" s="31"/>
      <c r="F38" s="35">
        <f>PAREJAS!I25</f>
        <v>10</v>
      </c>
    </row>
    <row r="39" spans="1:6" ht="15.75">
      <c r="A39" s="33">
        <v>4</v>
      </c>
      <c r="B39" s="33" t="s">
        <v>182</v>
      </c>
      <c r="C39" s="33" t="s">
        <v>183</v>
      </c>
      <c r="D39" s="36"/>
      <c r="F39" s="35">
        <f>PAREJAS!I29</f>
        <v>9.25</v>
      </c>
    </row>
    <row r="40" spans="1:6" ht="15.75">
      <c r="A40" s="33">
        <v>5</v>
      </c>
      <c r="B40" s="33" t="s">
        <v>184</v>
      </c>
      <c r="C40" s="33" t="s">
        <v>24</v>
      </c>
      <c r="D40" s="31"/>
      <c r="F40" s="35" t="e">
        <f>PAREJAS!#REF!</f>
        <v>#REF!</v>
      </c>
    </row>
    <row r="41" spans="1:6" ht="15">
      <c r="A41" s="33">
        <v>6</v>
      </c>
      <c r="B41" s="33" t="s">
        <v>185</v>
      </c>
      <c r="C41" s="33" t="s">
        <v>33</v>
      </c>
      <c r="D41" s="31"/>
      <c r="F41" s="35" t="e">
        <f>PAREJAS!#REF!</f>
        <v>#REF!</v>
      </c>
    </row>
    <row r="42" spans="1:6" ht="15">
      <c r="A42" s="33"/>
      <c r="B42" s="33"/>
      <c r="C42" s="33"/>
      <c r="D42" s="31"/>
      <c r="F42" s="35"/>
    </row>
    <row r="43" spans="1:8" ht="15">
      <c r="A43" s="31" t="s">
        <v>154</v>
      </c>
      <c r="B43" s="32" t="s">
        <v>186</v>
      </c>
      <c r="C43" s="32"/>
      <c r="D43" s="32"/>
      <c r="F43" s="33" t="s">
        <v>156</v>
      </c>
      <c r="H43" s="33"/>
    </row>
    <row r="44" spans="1:8" ht="15.75">
      <c r="A44" s="37">
        <v>1</v>
      </c>
      <c r="B44" s="37" t="s">
        <v>187</v>
      </c>
      <c r="C44" s="37" t="s">
        <v>44</v>
      </c>
      <c r="D44" s="38"/>
      <c r="E44" s="37"/>
      <c r="F44" s="39">
        <f>INDIVIDUALES!J73</f>
        <v>5.166666666666667</v>
      </c>
      <c r="G44" s="37"/>
      <c r="H44" s="39">
        <f>FINALES!J21</f>
        <v>5.533333333333333</v>
      </c>
    </row>
    <row r="45" spans="1:8" ht="15">
      <c r="A45" s="37">
        <v>2</v>
      </c>
      <c r="B45" s="37" t="s">
        <v>188</v>
      </c>
      <c r="C45" s="37" t="s">
        <v>42</v>
      </c>
      <c r="D45" s="38"/>
      <c r="E45" s="37"/>
      <c r="F45" s="39">
        <f>INDIVIDUALES!J61</f>
        <v>4.9</v>
      </c>
      <c r="G45" s="37"/>
      <c r="H45" s="39">
        <f>FINALES!J17</f>
        <v>5.333333333333332</v>
      </c>
    </row>
    <row r="46" spans="1:8" ht="15">
      <c r="A46" s="37">
        <v>3</v>
      </c>
      <c r="B46" s="37" t="s">
        <v>189</v>
      </c>
      <c r="C46" s="37" t="s">
        <v>42</v>
      </c>
      <c r="D46" s="38"/>
      <c r="E46" s="37"/>
      <c r="F46" s="39">
        <f>INDIVIDUALES!J71</f>
        <v>5.166666666666667</v>
      </c>
      <c r="G46" s="37"/>
      <c r="H46" s="39">
        <f>FINALES!J23</f>
        <v>5</v>
      </c>
    </row>
    <row r="47" spans="1:8" ht="15">
      <c r="A47" s="40">
        <v>4</v>
      </c>
      <c r="B47" s="40" t="s">
        <v>190</v>
      </c>
      <c r="C47" s="40" t="s">
        <v>44</v>
      </c>
      <c r="D47" s="41"/>
      <c r="E47" s="42"/>
      <c r="F47" s="43">
        <f>INDIVIDUALES!J79</f>
        <v>4.000000000000001</v>
      </c>
      <c r="H47" s="35">
        <f>FINALES!J11</f>
        <v>4.666666666666667</v>
      </c>
    </row>
    <row r="48" spans="1:8" ht="15.75">
      <c r="A48" s="40">
        <v>5</v>
      </c>
      <c r="B48" s="40" t="s">
        <v>191</v>
      </c>
      <c r="C48" s="40" t="s">
        <v>42</v>
      </c>
      <c r="D48" s="41"/>
      <c r="E48" s="42"/>
      <c r="F48" s="43">
        <f>INDIVIDUALES!J55</f>
        <v>4.933333333333333</v>
      </c>
      <c r="H48" s="35">
        <f>FINALES!J19</f>
        <v>4.666666666666666</v>
      </c>
    </row>
    <row r="49" spans="1:8" ht="15">
      <c r="A49" s="40">
        <v>6</v>
      </c>
      <c r="B49" s="40" t="s">
        <v>192</v>
      </c>
      <c r="C49" s="40" t="s">
        <v>42</v>
      </c>
      <c r="D49" s="41"/>
      <c r="E49" s="42"/>
      <c r="F49" s="43">
        <f>INDIVIDUALES!J75</f>
        <v>4.199999999999999</v>
      </c>
      <c r="H49" s="35">
        <f>FINALES!J15</f>
        <v>4.566666666666666</v>
      </c>
    </row>
    <row r="50" spans="1:8" ht="15">
      <c r="A50" s="40">
        <v>7</v>
      </c>
      <c r="B50" s="40" t="s">
        <v>193</v>
      </c>
      <c r="C50" s="40" t="s">
        <v>38</v>
      </c>
      <c r="D50" s="41"/>
      <c r="E50" s="42"/>
      <c r="F50" s="43">
        <f>INDIVIDUALES!J51</f>
        <v>4.1</v>
      </c>
      <c r="H50" s="35">
        <f>FINALES!J13</f>
        <v>3.6999999999999993</v>
      </c>
    </row>
    <row r="51" spans="1:6" ht="15">
      <c r="A51" s="33">
        <v>8</v>
      </c>
      <c r="B51" s="33" t="s">
        <v>194</v>
      </c>
      <c r="C51" s="33" t="s">
        <v>40</v>
      </c>
      <c r="D51" s="36"/>
      <c r="F51" s="35">
        <f>INDIVIDUALES!J53</f>
        <v>3.333333333333334</v>
      </c>
    </row>
    <row r="52" spans="1:6" ht="15">
      <c r="A52" s="33">
        <v>9</v>
      </c>
      <c r="B52" s="33" t="s">
        <v>195</v>
      </c>
      <c r="C52" s="33" t="s">
        <v>44</v>
      </c>
      <c r="D52" s="36"/>
      <c r="F52" s="35">
        <f>INDIVIDUALES!J69</f>
        <v>3.166666666666667</v>
      </c>
    </row>
    <row r="53" spans="1:6" ht="15">
      <c r="A53" s="33">
        <v>10</v>
      </c>
      <c r="B53" s="33" t="s">
        <v>196</v>
      </c>
      <c r="C53" s="33" t="s">
        <v>44</v>
      </c>
      <c r="D53" s="36"/>
      <c r="F53" s="35">
        <f>INDIVIDUALES!J77</f>
        <v>3</v>
      </c>
    </row>
    <row r="54" spans="1:6" ht="15.75">
      <c r="A54" s="33">
        <v>11</v>
      </c>
      <c r="B54" s="33" t="s">
        <v>197</v>
      </c>
      <c r="C54" s="33" t="s">
        <v>44</v>
      </c>
      <c r="D54" s="36"/>
      <c r="F54" s="35">
        <f>INDIVIDUALES!J65</f>
        <v>2.9</v>
      </c>
    </row>
    <row r="55" spans="1:6" ht="15">
      <c r="A55" s="33">
        <v>12</v>
      </c>
      <c r="B55" s="33" t="s">
        <v>198</v>
      </c>
      <c r="C55" s="33" t="s">
        <v>44</v>
      </c>
      <c r="D55" s="36"/>
      <c r="F55" s="35">
        <f>INDIVIDUALES!J57</f>
        <v>2.5999999999999996</v>
      </c>
    </row>
    <row r="56" spans="1:6" ht="15.75">
      <c r="A56" s="33">
        <v>13</v>
      </c>
      <c r="B56" s="33" t="s">
        <v>199</v>
      </c>
      <c r="C56" s="33" t="s">
        <v>50</v>
      </c>
      <c r="D56" s="36"/>
      <c r="F56" s="35">
        <f>INDIVIDUALES!J67</f>
        <v>2.0666666666666664</v>
      </c>
    </row>
    <row r="57" spans="1:6" ht="15.75">
      <c r="A57" s="33">
        <v>14</v>
      </c>
      <c r="B57" s="33" t="s">
        <v>200</v>
      </c>
      <c r="C57" s="33" t="s">
        <v>42</v>
      </c>
      <c r="D57" s="36"/>
      <c r="F57" s="35">
        <f>INDIVIDUALES!J63</f>
        <v>1.5333333333333337</v>
      </c>
    </row>
    <row r="58" spans="1:6" ht="15">
      <c r="A58" s="33">
        <v>15</v>
      </c>
      <c r="B58" s="33" t="s">
        <v>201</v>
      </c>
      <c r="C58" s="33" t="s">
        <v>44</v>
      </c>
      <c r="D58" s="36"/>
      <c r="F58" s="35">
        <f>INDIVIDUALES!J59</f>
        <v>1.266666666666667</v>
      </c>
    </row>
    <row r="59" spans="1:6" ht="15">
      <c r="A59" s="33"/>
      <c r="B59" s="33"/>
      <c r="C59" s="33"/>
      <c r="D59" s="36"/>
      <c r="F59" s="35"/>
    </row>
    <row r="60" spans="1:6" ht="15">
      <c r="A60" s="31" t="s">
        <v>154</v>
      </c>
      <c r="B60" s="32" t="s">
        <v>202</v>
      </c>
      <c r="C60" s="32"/>
      <c r="D60" s="32"/>
      <c r="F60" s="33" t="s">
        <v>156</v>
      </c>
    </row>
    <row r="61" spans="1:6" ht="15">
      <c r="A61" s="33">
        <v>1</v>
      </c>
      <c r="B61" s="33" t="s">
        <v>203</v>
      </c>
      <c r="C61" s="33" t="s">
        <v>42</v>
      </c>
      <c r="D61" s="36"/>
      <c r="F61" s="35">
        <f>INDIVIDUALES!J91</f>
        <v>5.966666666666667</v>
      </c>
    </row>
    <row r="62" spans="1:6" ht="15">
      <c r="A62" s="33">
        <v>2</v>
      </c>
      <c r="B62" s="33" t="s">
        <v>204</v>
      </c>
      <c r="C62" s="33" t="s">
        <v>42</v>
      </c>
      <c r="D62" s="36"/>
      <c r="F62" s="35">
        <f>INDIVIDUALES!J87</f>
        <v>4.966666666666667</v>
      </c>
    </row>
    <row r="63" spans="1:6" ht="15">
      <c r="A63" s="33">
        <v>3</v>
      </c>
      <c r="B63" s="33" t="s">
        <v>205</v>
      </c>
      <c r="C63" s="33" t="s">
        <v>63</v>
      </c>
      <c r="D63" s="36"/>
      <c r="F63" s="35">
        <f>INDIVIDUALES!J93</f>
        <v>4.633333333333333</v>
      </c>
    </row>
    <row r="64" spans="1:6" ht="15">
      <c r="A64" s="33">
        <v>4</v>
      </c>
      <c r="B64" s="33" t="s">
        <v>206</v>
      </c>
      <c r="C64" s="33" t="s">
        <v>50</v>
      </c>
      <c r="D64" s="36"/>
      <c r="F64" s="35">
        <f>INDIVIDUALES!J85</f>
        <v>3.9000000000000004</v>
      </c>
    </row>
    <row r="65" spans="1:6" ht="15.75">
      <c r="A65" s="33">
        <v>5</v>
      </c>
      <c r="B65" s="33" t="s">
        <v>207</v>
      </c>
      <c r="C65" s="33" t="s">
        <v>50</v>
      </c>
      <c r="D65" s="36"/>
      <c r="F65" s="35">
        <f>INDIVIDUALES!J89</f>
        <v>3.4333333333333336</v>
      </c>
    </row>
    <row r="66" spans="1:6" ht="15">
      <c r="A66" s="33"/>
      <c r="B66" s="33"/>
      <c r="C66" s="33"/>
      <c r="D66" s="36"/>
      <c r="F66" s="35"/>
    </row>
    <row r="67" spans="1:6" ht="15">
      <c r="A67" s="31" t="s">
        <v>154</v>
      </c>
      <c r="B67" s="32" t="s">
        <v>208</v>
      </c>
      <c r="C67" s="32"/>
      <c r="D67" s="32"/>
      <c r="F67" s="33" t="s">
        <v>156</v>
      </c>
    </row>
    <row r="68" spans="1:6" ht="15">
      <c r="A68" s="33">
        <v>1</v>
      </c>
      <c r="B68" s="33" t="s">
        <v>209</v>
      </c>
      <c r="C68" s="33" t="s">
        <v>33</v>
      </c>
      <c r="D68" s="36"/>
      <c r="F68" s="35">
        <f>INDIVIDUALES!J101</f>
        <v>4.666666666666667</v>
      </c>
    </row>
    <row r="69" spans="1:6" ht="15">
      <c r="A69" s="33">
        <v>2</v>
      </c>
      <c r="B69" s="33" t="s">
        <v>210</v>
      </c>
      <c r="C69" s="33" t="s">
        <v>44</v>
      </c>
      <c r="D69" s="36"/>
      <c r="F69" s="35">
        <f>INDIVIDUALES!J103</f>
        <v>4.633333333333333</v>
      </c>
    </row>
    <row r="70" spans="1:6" ht="15">
      <c r="A70" s="33">
        <v>3</v>
      </c>
      <c r="B70" s="33" t="s">
        <v>211</v>
      </c>
      <c r="C70" s="33" t="s">
        <v>42</v>
      </c>
      <c r="D70" s="36"/>
      <c r="F70" s="35">
        <f>INDIVIDUALES!J99</f>
        <v>4.166666666666667</v>
      </c>
    </row>
    <row r="71" spans="1:6" ht="15">
      <c r="A71" s="33"/>
      <c r="B71" s="33"/>
      <c r="C71" s="33"/>
      <c r="D71" s="36"/>
      <c r="F71" s="35"/>
    </row>
    <row r="72" spans="1:6" ht="15">
      <c r="A72" s="31" t="s">
        <v>154</v>
      </c>
      <c r="B72" s="32" t="s">
        <v>212</v>
      </c>
      <c r="C72" s="32"/>
      <c r="D72" s="32"/>
      <c r="F72" s="33" t="s">
        <v>156</v>
      </c>
    </row>
    <row r="73" spans="1:6" ht="15">
      <c r="A73" s="33">
        <v>1</v>
      </c>
      <c r="B73" s="33" t="s">
        <v>213</v>
      </c>
      <c r="C73" s="33" t="s">
        <v>15</v>
      </c>
      <c r="D73" s="36"/>
      <c r="F73" s="35">
        <f>INDIVIDUALES!J111</f>
        <v>4.133333333333333</v>
      </c>
    </row>
    <row r="74" spans="1:6" ht="15">
      <c r="A74" s="33">
        <v>2</v>
      </c>
      <c r="B74" s="33" t="s">
        <v>214</v>
      </c>
      <c r="C74" s="33" t="s">
        <v>63</v>
      </c>
      <c r="D74" s="36"/>
      <c r="F74" s="35">
        <f>INDIVIDUALES!J115</f>
        <v>3.633333333333333</v>
      </c>
    </row>
    <row r="75" spans="1:6" ht="15">
      <c r="A75" s="33">
        <v>3</v>
      </c>
      <c r="B75" s="33" t="s">
        <v>215</v>
      </c>
      <c r="C75" s="33" t="s">
        <v>63</v>
      </c>
      <c r="D75" s="36"/>
      <c r="F75" s="35">
        <f>INDIVIDUALES!J113</f>
        <v>3.2999999999999994</v>
      </c>
    </row>
    <row r="76" spans="1:6" ht="15">
      <c r="A76" s="33">
        <v>4</v>
      </c>
      <c r="B76" s="33" t="s">
        <v>216</v>
      </c>
      <c r="C76" s="33" t="s">
        <v>42</v>
      </c>
      <c r="D76" s="36"/>
      <c r="F76" s="35">
        <f>INDIVIDUALES!J109</f>
        <v>2.8000000000000003</v>
      </c>
    </row>
    <row r="77" spans="1:6" ht="15">
      <c r="A77" s="33"/>
      <c r="B77" s="33"/>
      <c r="C77" s="33"/>
      <c r="D77" s="36"/>
      <c r="F77" s="35"/>
    </row>
    <row r="78" spans="1:6" ht="15">
      <c r="A78" s="33" t="s">
        <v>154</v>
      </c>
      <c r="B78" s="32" t="s">
        <v>217</v>
      </c>
      <c r="C78" s="42"/>
      <c r="D78" s="42"/>
      <c r="F78" s="33" t="s">
        <v>156</v>
      </c>
    </row>
    <row r="79" spans="1:6" ht="15">
      <c r="A79" s="33">
        <v>1</v>
      </c>
      <c r="B79" s="33" t="s">
        <v>42</v>
      </c>
      <c r="F79" s="35">
        <f>GRUPOS!I11</f>
        <v>33</v>
      </c>
    </row>
    <row r="80" spans="1:6" ht="15">
      <c r="A80" s="33">
        <v>2</v>
      </c>
      <c r="B80" s="33" t="s">
        <v>44</v>
      </c>
      <c r="F80" s="35">
        <f>GRUPOS!I13</f>
        <v>22.166666666666668</v>
      </c>
    </row>
    <row r="81" spans="1:6" ht="15">
      <c r="A81" s="33">
        <v>3</v>
      </c>
      <c r="B81" s="33" t="s">
        <v>24</v>
      </c>
      <c r="F81" s="35">
        <f>GRUPOS!I15</f>
        <v>15.166666666666666</v>
      </c>
    </row>
    <row r="82" spans="1:6" ht="15">
      <c r="A82" s="33"/>
      <c r="B82" s="33"/>
      <c r="F82" s="35"/>
    </row>
    <row r="83" spans="1:9" ht="15">
      <c r="A83" s="31" t="s">
        <v>154</v>
      </c>
      <c r="B83" s="32" t="s">
        <v>218</v>
      </c>
      <c r="C83" s="42"/>
      <c r="D83" s="42"/>
      <c r="F83" s="33" t="s">
        <v>219</v>
      </c>
      <c r="G83" s="33" t="s">
        <v>220</v>
      </c>
      <c r="I83" s="33" t="s">
        <v>10</v>
      </c>
    </row>
    <row r="84" spans="1:9" ht="15">
      <c r="A84" s="31">
        <v>1</v>
      </c>
      <c r="B84" s="31" t="s">
        <v>21</v>
      </c>
      <c r="F84" s="44">
        <f>MAJORETTES!K22</f>
        <v>27.333333333333332</v>
      </c>
      <c r="G84" s="44">
        <f>MAJORETTES!K12</f>
        <v>21</v>
      </c>
      <c r="H84" s="33"/>
      <c r="I84" s="44">
        <f>F84+G84/2</f>
        <v>37.83333333333333</v>
      </c>
    </row>
    <row r="85" spans="1:9" ht="15">
      <c r="A85" s="31">
        <v>2</v>
      </c>
      <c r="B85" s="31" t="s">
        <v>15</v>
      </c>
      <c r="F85" s="44">
        <f>MAJORETTES!K24</f>
        <v>21.833333333333332</v>
      </c>
      <c r="G85" s="44">
        <f>MAJORETTES!K14</f>
        <v>18.666666666666668</v>
      </c>
      <c r="H85" s="33"/>
      <c r="I85" s="44">
        <f>F85+G85/2</f>
        <v>31.166666666666664</v>
      </c>
    </row>
    <row r="86" spans="1:9" ht="15">
      <c r="A86" s="31">
        <v>3</v>
      </c>
      <c r="B86" s="31" t="s">
        <v>19</v>
      </c>
      <c r="D86" s="35"/>
      <c r="F86" s="44">
        <f>MAJORETTES!K20</f>
        <v>17.333333333333332</v>
      </c>
      <c r="G86" s="44">
        <f>MAJORETTES!K10</f>
        <v>16.333333333333332</v>
      </c>
      <c r="H86" s="33"/>
      <c r="I86" s="44">
        <f>F86+G86/2</f>
        <v>25.5</v>
      </c>
    </row>
    <row r="87" spans="1:9" ht="15">
      <c r="A87" s="31"/>
      <c r="B87" s="31"/>
      <c r="D87" s="35"/>
      <c r="F87" s="44"/>
      <c r="G87" s="44"/>
      <c r="H87" s="33"/>
      <c r="I87" s="44"/>
    </row>
    <row r="88" spans="1:6" ht="15">
      <c r="A88" s="31" t="s">
        <v>154</v>
      </c>
      <c r="B88" s="32" t="s">
        <v>137</v>
      </c>
      <c r="C88" s="42"/>
      <c r="D88" s="42"/>
      <c r="F88" s="33" t="s">
        <v>156</v>
      </c>
    </row>
    <row r="89" spans="1:6" ht="15">
      <c r="A89" s="38">
        <v>1</v>
      </c>
      <c r="B89" s="37" t="s">
        <v>50</v>
      </c>
      <c r="C89" s="37"/>
      <c r="D89" s="37"/>
      <c r="E89" s="37"/>
      <c r="F89" s="39">
        <f>EQUIPOS!I10</f>
        <v>37.666666666666664</v>
      </c>
    </row>
    <row r="90" spans="1:6" ht="15">
      <c r="A90" s="38">
        <v>2</v>
      </c>
      <c r="B90" s="37" t="s">
        <v>221</v>
      </c>
      <c r="C90" s="37"/>
      <c r="D90" s="37"/>
      <c r="E90" s="37"/>
      <c r="F90" s="39">
        <f>EQUIPOS!I12</f>
        <v>32.5</v>
      </c>
    </row>
    <row r="91" spans="1:6" ht="15">
      <c r="A91" s="38">
        <v>3</v>
      </c>
      <c r="B91" s="37" t="s">
        <v>44</v>
      </c>
      <c r="C91" s="37"/>
      <c r="D91" s="37"/>
      <c r="E91" s="37"/>
      <c r="F91" s="39">
        <f>EQUIPOS!I18</f>
        <v>24.5</v>
      </c>
    </row>
    <row r="92" spans="1:6" ht="15">
      <c r="A92" s="31">
        <v>4</v>
      </c>
      <c r="B92" s="33" t="s">
        <v>222</v>
      </c>
      <c r="F92" s="35">
        <f>EQUIPOS!I16</f>
        <v>22.5</v>
      </c>
    </row>
    <row r="93" spans="1:6" ht="15">
      <c r="A93" s="31">
        <v>5</v>
      </c>
      <c r="B93" s="33" t="s">
        <v>40</v>
      </c>
      <c r="F93" s="35">
        <f>EQUIPOS!I14</f>
        <v>22</v>
      </c>
    </row>
    <row r="94" spans="1:6" ht="15">
      <c r="A94" s="31"/>
      <c r="B94" s="33"/>
      <c r="F94" s="35"/>
    </row>
    <row r="95" spans="1:8" ht="15">
      <c r="A95" s="31" t="s">
        <v>154</v>
      </c>
      <c r="B95" s="32" t="s">
        <v>223</v>
      </c>
      <c r="C95" s="41"/>
      <c r="D95" s="41"/>
      <c r="F95" s="33" t="s">
        <v>156</v>
      </c>
      <c r="H95" s="33" t="s">
        <v>224</v>
      </c>
    </row>
    <row r="96" spans="1:8" ht="15.75">
      <c r="A96" s="37">
        <v>1</v>
      </c>
      <c r="B96" s="37" t="s">
        <v>225</v>
      </c>
      <c r="C96" s="37" t="s">
        <v>50</v>
      </c>
      <c r="D96" s="38"/>
      <c r="E96" s="37"/>
      <c r="F96" s="39">
        <f>INDIVIDUALES!J129</f>
        <v>7.5</v>
      </c>
      <c r="G96" s="37"/>
      <c r="H96" s="39">
        <f>FINALES!J33</f>
        <v>8</v>
      </c>
    </row>
    <row r="97" spans="1:8" ht="15">
      <c r="A97" s="37">
        <v>2</v>
      </c>
      <c r="B97" s="37" t="s">
        <v>226</v>
      </c>
      <c r="C97" s="37" t="s">
        <v>50</v>
      </c>
      <c r="D97" s="38"/>
      <c r="E97" s="37"/>
      <c r="F97" s="39">
        <f>INDIVIDUALES!J133</f>
        <v>7.5666666666666655</v>
      </c>
      <c r="G97" s="37"/>
      <c r="H97" s="39">
        <f>FINALES!J37</f>
        <v>7.966666666666666</v>
      </c>
    </row>
    <row r="98" spans="1:8" ht="15">
      <c r="A98" s="37">
        <v>3</v>
      </c>
      <c r="B98" s="37" t="s">
        <v>227</v>
      </c>
      <c r="C98" s="37" t="s">
        <v>44</v>
      </c>
      <c r="D98" s="38"/>
      <c r="E98" s="37"/>
      <c r="F98" s="39">
        <f>INDIVIDUALES!J135</f>
        <v>7.833333333333333</v>
      </c>
      <c r="G98" s="37"/>
      <c r="H98" s="39">
        <f>FINALES!J39</f>
        <v>7.533333333333333</v>
      </c>
    </row>
    <row r="99" spans="1:8" ht="15">
      <c r="A99" s="40">
        <v>4</v>
      </c>
      <c r="B99" s="40" t="s">
        <v>228</v>
      </c>
      <c r="C99" s="40" t="s">
        <v>50</v>
      </c>
      <c r="D99" s="41"/>
      <c r="E99" s="42"/>
      <c r="F99" s="43">
        <f>INDIVIDUALES!J121</f>
        <v>7.533333333333333</v>
      </c>
      <c r="H99" s="35">
        <f>FINALES!J35</f>
        <v>7.333333333333334</v>
      </c>
    </row>
    <row r="100" spans="1:8" ht="15">
      <c r="A100" s="40">
        <v>5</v>
      </c>
      <c r="B100" s="40" t="s">
        <v>229</v>
      </c>
      <c r="C100" s="40" t="s">
        <v>42</v>
      </c>
      <c r="D100" s="41"/>
      <c r="E100" s="42"/>
      <c r="F100" s="43">
        <f>INDIVIDUALES!J137</f>
        <v>6.466666666666667</v>
      </c>
      <c r="H100" s="35">
        <f>FINALES!J31</f>
        <v>6.833333333333333</v>
      </c>
    </row>
    <row r="101" spans="1:8" ht="15">
      <c r="A101" s="40">
        <v>6</v>
      </c>
      <c r="B101" s="40" t="s">
        <v>230</v>
      </c>
      <c r="C101" s="40" t="s">
        <v>63</v>
      </c>
      <c r="D101" s="41"/>
      <c r="E101" s="42"/>
      <c r="F101" s="43">
        <f>INDIVIDUALES!J127</f>
        <v>6.2333333333333325</v>
      </c>
      <c r="H101" s="35">
        <f>FINALES!J29</f>
        <v>6.033333333333333</v>
      </c>
    </row>
    <row r="102" spans="1:6" ht="15">
      <c r="A102" s="33">
        <v>7</v>
      </c>
      <c r="B102" s="33" t="s">
        <v>231</v>
      </c>
      <c r="C102" s="33" t="s">
        <v>44</v>
      </c>
      <c r="D102" s="36"/>
      <c r="F102" s="35">
        <f>INDIVIDUALES!J125</f>
        <v>5.500000000000001</v>
      </c>
    </row>
    <row r="103" spans="1:6" ht="15">
      <c r="A103" s="33">
        <v>8</v>
      </c>
      <c r="B103" s="33" t="s">
        <v>232</v>
      </c>
      <c r="C103" s="33" t="s">
        <v>42</v>
      </c>
      <c r="D103" s="36"/>
      <c r="F103" s="35">
        <f>INDIVIDUALES!J131</f>
        <v>5.366666666666666</v>
      </c>
    </row>
    <row r="104" spans="1:6" ht="15">
      <c r="A104" s="33">
        <v>9</v>
      </c>
      <c r="B104" s="33" t="s">
        <v>233</v>
      </c>
      <c r="C104" s="33" t="s">
        <v>50</v>
      </c>
      <c r="D104" s="36"/>
      <c r="F104" s="35">
        <f>INDIVIDUALES!J123</f>
        <v>4.633333333333333</v>
      </c>
    </row>
    <row r="105" spans="1:6" ht="15">
      <c r="A105" s="33"/>
      <c r="B105" s="33"/>
      <c r="C105" s="33"/>
      <c r="D105" s="36"/>
      <c r="F105" s="35"/>
    </row>
    <row r="106" spans="1:8" ht="15">
      <c r="A106" s="31" t="s">
        <v>154</v>
      </c>
      <c r="B106" s="32" t="s">
        <v>234</v>
      </c>
      <c r="C106" s="32"/>
      <c r="D106" s="32"/>
      <c r="F106" s="33" t="s">
        <v>156</v>
      </c>
      <c r="H106" s="33" t="s">
        <v>224</v>
      </c>
    </row>
    <row r="107" spans="1:8" ht="15.75">
      <c r="A107" s="37">
        <v>1</v>
      </c>
      <c r="B107" s="37" t="s">
        <v>235</v>
      </c>
      <c r="C107" s="37"/>
      <c r="D107" s="37" t="s">
        <v>63</v>
      </c>
      <c r="E107" s="37"/>
      <c r="F107" s="39">
        <f>PAREJAS!I35</f>
        <v>39.333333333333336</v>
      </c>
      <c r="G107" s="37"/>
      <c r="H107" s="39">
        <f>FINALES!I55</f>
        <v>44.233333333333334</v>
      </c>
    </row>
    <row r="108" spans="1:8" ht="15.75">
      <c r="A108" s="37">
        <v>2</v>
      </c>
      <c r="B108" s="37" t="s">
        <v>236</v>
      </c>
      <c r="C108" s="37"/>
      <c r="D108" s="37" t="s">
        <v>40</v>
      </c>
      <c r="E108" s="37"/>
      <c r="F108" s="39">
        <f>PAREJAS!I55</f>
        <v>46.333333333333336</v>
      </c>
      <c r="G108" s="37"/>
      <c r="H108" s="39">
        <f>FINALES!I57</f>
        <v>39.1</v>
      </c>
    </row>
    <row r="109" spans="1:8" ht="15.75">
      <c r="A109" s="37">
        <v>3</v>
      </c>
      <c r="B109" s="37" t="s">
        <v>237</v>
      </c>
      <c r="C109" s="37"/>
      <c r="D109" s="37" t="s">
        <v>50</v>
      </c>
      <c r="E109" s="37"/>
      <c r="F109" s="39">
        <f>PAREJAS!I53</f>
        <v>39</v>
      </c>
      <c r="G109" s="37"/>
      <c r="H109" s="39">
        <f>FINALES!I53</f>
        <v>37</v>
      </c>
    </row>
    <row r="110" spans="1:8" ht="15">
      <c r="A110" s="40">
        <v>4</v>
      </c>
      <c r="B110" s="40" t="s">
        <v>238</v>
      </c>
      <c r="C110" s="40"/>
      <c r="D110" s="40" t="s">
        <v>50</v>
      </c>
      <c r="E110" s="40"/>
      <c r="F110" s="45">
        <f>PAREJAS!I39</f>
        <v>32.833333333333336</v>
      </c>
      <c r="G110" s="33"/>
      <c r="H110" s="44">
        <f>FINALES!I51</f>
        <v>36.5</v>
      </c>
    </row>
    <row r="111" spans="1:8" ht="15">
      <c r="A111" s="40">
        <v>5</v>
      </c>
      <c r="B111" s="40" t="s">
        <v>239</v>
      </c>
      <c r="C111" s="40"/>
      <c r="D111" s="40" t="s">
        <v>42</v>
      </c>
      <c r="E111" s="40"/>
      <c r="F111" s="45">
        <f>PAREJAS!I51</f>
        <v>27.96666666666667</v>
      </c>
      <c r="G111" s="33"/>
      <c r="H111" s="44">
        <f>FINALES!I49</f>
        <v>31.966666666666665</v>
      </c>
    </row>
    <row r="112" spans="1:8" ht="15.75">
      <c r="A112" s="40">
        <v>6</v>
      </c>
      <c r="B112" s="40" t="s">
        <v>240</v>
      </c>
      <c r="C112" s="40"/>
      <c r="D112" s="40" t="s">
        <v>42</v>
      </c>
      <c r="E112" s="40"/>
      <c r="F112" s="45">
        <f>PAREJAS!I37</f>
        <v>26.133333333333333</v>
      </c>
      <c r="G112" s="33"/>
      <c r="H112" s="44">
        <f>FINALES!I47</f>
        <v>29.166666666666668</v>
      </c>
    </row>
    <row r="113" spans="1:8" ht="15">
      <c r="A113" s="40">
        <v>7</v>
      </c>
      <c r="B113" s="40" t="s">
        <v>241</v>
      </c>
      <c r="C113" s="40"/>
      <c r="D113" s="40" t="s">
        <v>42</v>
      </c>
      <c r="E113" s="40"/>
      <c r="F113" s="45">
        <f>PAREJAS!I41</f>
        <v>23.666666666666668</v>
      </c>
      <c r="G113" s="33"/>
      <c r="H113" s="44">
        <f>FINALES!I45</f>
        <v>21.96666666666667</v>
      </c>
    </row>
    <row r="114" spans="1:6" ht="15">
      <c r="A114" s="33">
        <v>8</v>
      </c>
      <c r="B114" s="33" t="s">
        <v>242</v>
      </c>
      <c r="C114" s="33"/>
      <c r="D114" s="33" t="s">
        <v>50</v>
      </c>
      <c r="F114" s="35">
        <f>PAREJAS!I49</f>
        <v>22.5</v>
      </c>
    </row>
    <row r="115" spans="1:6" ht="15">
      <c r="A115" s="33">
        <v>9</v>
      </c>
      <c r="B115" s="33" t="s">
        <v>243</v>
      </c>
      <c r="C115" s="33"/>
      <c r="D115" s="33" t="s">
        <v>63</v>
      </c>
      <c r="F115" s="35">
        <f>PAREJAS!I47</f>
        <v>20.166666666666668</v>
      </c>
    </row>
    <row r="116" spans="1:6" ht="15.75">
      <c r="A116" s="33">
        <v>10</v>
      </c>
      <c r="B116" s="33" t="s">
        <v>244</v>
      </c>
      <c r="C116" s="33"/>
      <c r="D116" s="33" t="s">
        <v>42</v>
      </c>
      <c r="F116" s="35">
        <f>PAREJAS!I43</f>
        <v>19</v>
      </c>
    </row>
    <row r="117" spans="1:6" ht="15">
      <c r="A117" s="33">
        <v>11</v>
      </c>
      <c r="B117" s="33" t="s">
        <v>245</v>
      </c>
      <c r="C117" s="33"/>
      <c r="D117" s="33" t="s">
        <v>44</v>
      </c>
      <c r="F117" s="35">
        <f>PAREJAS!I45</f>
        <v>17.5</v>
      </c>
    </row>
    <row r="118" spans="1:6" ht="15">
      <c r="A118" s="33"/>
      <c r="B118" s="33"/>
      <c r="C118" s="33"/>
      <c r="D118" s="33"/>
      <c r="F118" s="35"/>
    </row>
    <row r="119" spans="1:6" ht="15">
      <c r="A119" s="33" t="s">
        <v>154</v>
      </c>
      <c r="B119" s="32" t="s">
        <v>141</v>
      </c>
      <c r="C119" s="42"/>
      <c r="D119" s="42"/>
      <c r="F119" s="33" t="s">
        <v>156</v>
      </c>
    </row>
    <row r="120" spans="1:6" ht="15">
      <c r="A120" s="38">
        <v>1</v>
      </c>
      <c r="B120" s="38" t="s">
        <v>15</v>
      </c>
      <c r="C120" s="46"/>
      <c r="D120" s="46"/>
      <c r="E120" s="46"/>
      <c r="F120" s="47">
        <f>EQUIPOS!I40</f>
        <v>18.666666666666668</v>
      </c>
    </row>
    <row r="121" spans="1:6" ht="15">
      <c r="A121" s="38">
        <v>2</v>
      </c>
      <c r="B121" s="38" t="s">
        <v>33</v>
      </c>
      <c r="C121" s="46"/>
      <c r="D121" s="46"/>
      <c r="E121" s="46"/>
      <c r="F121" s="47">
        <f>EQUIPOS!I36</f>
        <v>16.5</v>
      </c>
    </row>
    <row r="122" spans="1:6" ht="15">
      <c r="A122" s="38">
        <v>3</v>
      </c>
      <c r="B122" s="38" t="s">
        <v>21</v>
      </c>
      <c r="C122" s="46"/>
      <c r="D122" s="46"/>
      <c r="E122" s="46"/>
      <c r="F122" s="47">
        <f>EQUIPOS!I38</f>
        <v>13.666666666666668</v>
      </c>
    </row>
    <row r="123" spans="1:6" ht="15">
      <c r="A123" s="31">
        <v>4</v>
      </c>
      <c r="B123" s="31" t="s">
        <v>24</v>
      </c>
      <c r="F123" s="35">
        <f>EQUIPOS!I34</f>
        <v>12.333333333333332</v>
      </c>
    </row>
    <row r="124" spans="1:6" ht="15">
      <c r="A124" s="31"/>
      <c r="B124" s="31"/>
      <c r="F124" s="35"/>
    </row>
    <row r="125" spans="1:6" ht="15">
      <c r="A125" s="31" t="s">
        <v>154</v>
      </c>
      <c r="B125" s="32" t="s">
        <v>246</v>
      </c>
      <c r="C125" s="32"/>
      <c r="F125" s="33" t="s">
        <v>156</v>
      </c>
    </row>
    <row r="126" spans="1:6" ht="15">
      <c r="A126" s="37">
        <v>1</v>
      </c>
      <c r="B126" s="37" t="s">
        <v>247</v>
      </c>
      <c r="C126" s="37" t="s">
        <v>50</v>
      </c>
      <c r="D126" s="46"/>
      <c r="E126" s="46"/>
      <c r="F126" s="47">
        <f>INDIVIDUALES!J149</f>
        <v>9</v>
      </c>
    </row>
    <row r="127" spans="1:6" ht="15.75">
      <c r="A127" s="37">
        <v>2</v>
      </c>
      <c r="B127" s="37" t="s">
        <v>248</v>
      </c>
      <c r="C127" s="37" t="s">
        <v>63</v>
      </c>
      <c r="D127" s="46"/>
      <c r="E127" s="46"/>
      <c r="F127" s="47">
        <f>INDIVIDUALES!J143</f>
        <v>8.833333333333334</v>
      </c>
    </row>
    <row r="128" spans="1:6" ht="15">
      <c r="A128" s="37">
        <v>3</v>
      </c>
      <c r="B128" s="37" t="s">
        <v>249</v>
      </c>
      <c r="C128" s="37" t="s">
        <v>63</v>
      </c>
      <c r="D128" s="46"/>
      <c r="E128" s="46"/>
      <c r="F128" s="47">
        <f>INDIVIDUALES!J151</f>
        <v>7.3</v>
      </c>
    </row>
    <row r="129" spans="1:6" ht="15">
      <c r="A129" s="33">
        <v>4</v>
      </c>
      <c r="B129" s="33" t="s">
        <v>250</v>
      </c>
      <c r="C129" s="33" t="s">
        <v>40</v>
      </c>
      <c r="F129" s="35">
        <f>INDIVIDUALES!J147</f>
        <v>6.733333333333333</v>
      </c>
    </row>
    <row r="130" spans="1:6" ht="15.75">
      <c r="A130" s="33">
        <v>5</v>
      </c>
      <c r="B130" s="33" t="s">
        <v>251</v>
      </c>
      <c r="C130" s="33" t="s">
        <v>50</v>
      </c>
      <c r="F130" s="35">
        <f>INDIVIDUALES!J145</f>
        <v>5.833333333333334</v>
      </c>
    </row>
    <row r="131" spans="1:6" ht="15">
      <c r="A131" s="33">
        <v>6</v>
      </c>
      <c r="B131" s="33" t="s">
        <v>252</v>
      </c>
      <c r="C131" s="33" t="s">
        <v>40</v>
      </c>
      <c r="F131" s="35">
        <f>INDIVIDUALES!J153</f>
        <v>4.1</v>
      </c>
    </row>
    <row r="132" spans="1:6" ht="15">
      <c r="A132" s="33"/>
      <c r="B132" s="33"/>
      <c r="C132" s="33"/>
      <c r="F132" s="35"/>
    </row>
    <row r="133" spans="1:6" ht="15">
      <c r="A133" s="33" t="s">
        <v>154</v>
      </c>
      <c r="B133" s="32" t="s">
        <v>253</v>
      </c>
      <c r="C133" s="32"/>
      <c r="F133" s="33" t="s">
        <v>156</v>
      </c>
    </row>
    <row r="134" spans="1:6" ht="15">
      <c r="A134" s="33">
        <v>1</v>
      </c>
      <c r="B134" s="33" t="s">
        <v>254</v>
      </c>
      <c r="C134" s="33" t="s">
        <v>63</v>
      </c>
      <c r="F134" s="35">
        <f>INDIVIDUALES!J159</f>
        <v>7.566666666666666</v>
      </c>
    </row>
    <row r="135" spans="1:6" ht="15">
      <c r="A135" s="33"/>
      <c r="B135" s="33"/>
      <c r="C135" s="33"/>
      <c r="F135" s="35"/>
    </row>
    <row r="136" spans="1:6" ht="15">
      <c r="A136" s="31" t="s">
        <v>154</v>
      </c>
      <c r="B136" s="32" t="s">
        <v>255</v>
      </c>
      <c r="C136" s="41"/>
      <c r="F136" s="33" t="s">
        <v>156</v>
      </c>
    </row>
    <row r="137" spans="1:6" ht="15.75">
      <c r="A137" s="37">
        <v>1</v>
      </c>
      <c r="B137" s="37" t="s">
        <v>256</v>
      </c>
      <c r="C137" s="37" t="s">
        <v>63</v>
      </c>
      <c r="D137" s="46"/>
      <c r="E137" s="46"/>
      <c r="F137" s="47">
        <f>INDIVIDUALES!J177</f>
        <v>9.966666666666667</v>
      </c>
    </row>
    <row r="138" spans="1:6" ht="15">
      <c r="A138" s="37">
        <v>2</v>
      </c>
      <c r="B138" s="37" t="s">
        <v>257</v>
      </c>
      <c r="C138" s="37" t="s">
        <v>50</v>
      </c>
      <c r="D138" s="46"/>
      <c r="E138" s="46"/>
      <c r="F138" s="47">
        <f>INDIVIDUALES!J171</f>
        <v>9.6</v>
      </c>
    </row>
    <row r="139" spans="1:6" ht="15">
      <c r="A139" s="37">
        <v>3</v>
      </c>
      <c r="B139" s="37" t="s">
        <v>258</v>
      </c>
      <c r="C139" s="37" t="s">
        <v>50</v>
      </c>
      <c r="D139" s="46"/>
      <c r="E139" s="46"/>
      <c r="F139" s="47">
        <f>INDIVIDUALES!J173</f>
        <v>8.933333333333332</v>
      </c>
    </row>
    <row r="140" spans="1:6" ht="15.75">
      <c r="A140" s="33">
        <v>4</v>
      </c>
      <c r="B140" s="33" t="s">
        <v>259</v>
      </c>
      <c r="C140" s="33" t="s">
        <v>63</v>
      </c>
      <c r="F140" s="35">
        <f>INDIVIDUALES!J175</f>
        <v>7.6</v>
      </c>
    </row>
    <row r="141" spans="1:6" ht="15.75">
      <c r="A141" s="33">
        <v>5</v>
      </c>
      <c r="B141" s="33" t="s">
        <v>260</v>
      </c>
      <c r="C141" s="33" t="s">
        <v>40</v>
      </c>
      <c r="F141" s="35">
        <f>INDIVIDUALES!J169</f>
        <v>5.3</v>
      </c>
    </row>
    <row r="142" spans="1:6" ht="15">
      <c r="A142" s="33">
        <v>6</v>
      </c>
      <c r="B142" s="33" t="s">
        <v>261</v>
      </c>
      <c r="C142" s="33" t="s">
        <v>40</v>
      </c>
      <c r="F142" s="35">
        <f>INDIVIDUALES!J165</f>
        <v>4.6</v>
      </c>
    </row>
    <row r="143" spans="1:6" ht="15">
      <c r="A143" s="33">
        <v>7</v>
      </c>
      <c r="B143" s="33" t="s">
        <v>262</v>
      </c>
      <c r="C143" s="33" t="s">
        <v>40</v>
      </c>
      <c r="F143" s="35">
        <f>INDIVIDUALES!J167</f>
        <v>2.4000000000000004</v>
      </c>
    </row>
    <row r="144" spans="1:6" ht="15">
      <c r="A144" s="33"/>
      <c r="B144" s="33"/>
      <c r="C144" s="33"/>
      <c r="F144" s="35"/>
    </row>
    <row r="145" spans="1:6" ht="15">
      <c r="A145" s="31" t="s">
        <v>154</v>
      </c>
      <c r="B145" s="32" t="s">
        <v>263</v>
      </c>
      <c r="C145" s="41"/>
      <c r="F145" s="33" t="s">
        <v>156</v>
      </c>
    </row>
    <row r="146" spans="1:6" ht="15.75">
      <c r="A146" s="37">
        <v>1</v>
      </c>
      <c r="B146" s="37" t="s">
        <v>264</v>
      </c>
      <c r="C146" s="37" t="s">
        <v>265</v>
      </c>
      <c r="D146" s="46"/>
      <c r="E146" s="46"/>
      <c r="F146" s="47">
        <f>INDIVIDUALES!J185</f>
        <v>11</v>
      </c>
    </row>
    <row r="147" spans="1:6" ht="15">
      <c r="A147" s="37">
        <v>2</v>
      </c>
      <c r="B147" s="37" t="s">
        <v>266</v>
      </c>
      <c r="C147" s="37" t="s">
        <v>63</v>
      </c>
      <c r="D147" s="46"/>
      <c r="E147" s="46"/>
      <c r="F147" s="47">
        <f>INDIVIDUALES!J183</f>
        <v>10.8</v>
      </c>
    </row>
    <row r="148" spans="1:6" ht="15.75">
      <c r="A148" s="37">
        <v>3</v>
      </c>
      <c r="B148" s="37" t="s">
        <v>267</v>
      </c>
      <c r="C148" s="37" t="s">
        <v>63</v>
      </c>
      <c r="D148" s="46"/>
      <c r="E148" s="46"/>
      <c r="F148" s="47">
        <f>INDIVIDUALES!J187</f>
        <v>5.366666666666667</v>
      </c>
    </row>
    <row r="149" spans="1:6" ht="15">
      <c r="A149" s="48"/>
      <c r="B149" s="48"/>
      <c r="C149" s="48"/>
      <c r="D149" s="30"/>
      <c r="E149" s="30"/>
      <c r="F149" s="49"/>
    </row>
    <row r="150" spans="1:6" ht="15">
      <c r="A150" s="33" t="s">
        <v>154</v>
      </c>
      <c r="B150" s="32" t="s">
        <v>140</v>
      </c>
      <c r="C150" s="42"/>
      <c r="F150" s="33" t="s">
        <v>156</v>
      </c>
    </row>
    <row r="151" spans="1:6" ht="15">
      <c r="A151" s="33">
        <v>1</v>
      </c>
      <c r="B151" s="33" t="s">
        <v>63</v>
      </c>
      <c r="C151" s="36"/>
      <c r="D151" s="36"/>
      <c r="F151" s="44">
        <f>EQUIPOS!I24</f>
        <v>53.833333333333336</v>
      </c>
    </row>
    <row r="152" spans="1:6" ht="15">
      <c r="A152" s="33">
        <v>2</v>
      </c>
      <c r="B152" s="33" t="s">
        <v>50</v>
      </c>
      <c r="C152" s="36"/>
      <c r="D152" s="36"/>
      <c r="F152" s="44">
        <f>EQUIPOS!I28</f>
        <v>53.166666666666664</v>
      </c>
    </row>
    <row r="153" spans="1:6" ht="15">
      <c r="A153" s="33">
        <v>3</v>
      </c>
      <c r="B153" s="33" t="s">
        <v>40</v>
      </c>
      <c r="C153" s="36"/>
      <c r="D153" s="36"/>
      <c r="F153" s="44">
        <f>EQUIPOS!I26</f>
        <v>51</v>
      </c>
    </row>
    <row r="154" spans="1:6" ht="15">
      <c r="A154" s="33"/>
      <c r="B154" s="33"/>
      <c r="C154" s="36"/>
      <c r="D154" s="36"/>
      <c r="F154" s="44"/>
    </row>
    <row r="155" spans="1:6" ht="15">
      <c r="A155" s="31" t="s">
        <v>154</v>
      </c>
      <c r="B155" s="32" t="s">
        <v>131</v>
      </c>
      <c r="C155" s="41"/>
      <c r="D155" s="36"/>
      <c r="F155" s="33" t="s">
        <v>156</v>
      </c>
    </row>
    <row r="156" spans="1:6" ht="15.75">
      <c r="A156" s="37">
        <v>1</v>
      </c>
      <c r="B156" s="37" t="s">
        <v>268</v>
      </c>
      <c r="C156" s="37"/>
      <c r="D156" s="37" t="s">
        <v>63</v>
      </c>
      <c r="E156" s="37"/>
      <c r="F156" s="39">
        <f>PAREJAS!I65</f>
        <v>52.46666666666666</v>
      </c>
    </row>
    <row r="157" spans="1:6" ht="15.75">
      <c r="A157" s="37">
        <v>2</v>
      </c>
      <c r="B157" s="37" t="s">
        <v>269</v>
      </c>
      <c r="C157" s="37"/>
      <c r="D157" s="37" t="s">
        <v>63</v>
      </c>
      <c r="E157" s="37"/>
      <c r="F157" s="39">
        <f>PAREJAS!I69</f>
        <v>41.43333333333334</v>
      </c>
    </row>
    <row r="158" spans="1:6" ht="15.75">
      <c r="A158" s="37">
        <v>3</v>
      </c>
      <c r="B158" s="37" t="s">
        <v>270</v>
      </c>
      <c r="C158" s="37"/>
      <c r="D158" s="37" t="s">
        <v>63</v>
      </c>
      <c r="E158" s="37"/>
      <c r="F158" s="39">
        <f>PAREJAS!I67</f>
        <v>36.666666666666664</v>
      </c>
    </row>
    <row r="159" spans="1:6" ht="15.75">
      <c r="A159" s="33">
        <v>4</v>
      </c>
      <c r="B159" s="33" t="s">
        <v>271</v>
      </c>
      <c r="C159" s="33"/>
      <c r="D159" s="33" t="s">
        <v>40</v>
      </c>
      <c r="F159" s="35">
        <f>PAREJAS!I63</f>
        <v>33</v>
      </c>
    </row>
    <row r="160" spans="1:6" ht="15.75">
      <c r="A160" s="33">
        <v>5</v>
      </c>
      <c r="B160" s="33" t="s">
        <v>272</v>
      </c>
      <c r="C160" s="33"/>
      <c r="D160" s="33" t="s">
        <v>40</v>
      </c>
      <c r="F160" s="35">
        <f>PAREJAS!I61</f>
        <v>32</v>
      </c>
    </row>
    <row r="161" spans="1:6" ht="15">
      <c r="A161" s="33"/>
      <c r="B161" s="33"/>
      <c r="C161" s="33"/>
      <c r="D161" s="33"/>
      <c r="F161" s="35"/>
    </row>
    <row r="162" spans="1:6" ht="15">
      <c r="A162" s="31" t="s">
        <v>154</v>
      </c>
      <c r="B162" s="32" t="s">
        <v>273</v>
      </c>
      <c r="C162" s="41"/>
      <c r="D162" s="36"/>
      <c r="F162" s="33" t="s">
        <v>274</v>
      </c>
    </row>
    <row r="163" spans="1:6" ht="15">
      <c r="A163" s="33">
        <v>1</v>
      </c>
      <c r="B163" s="33" t="s">
        <v>63</v>
      </c>
      <c r="C163" s="36"/>
      <c r="D163" s="36"/>
      <c r="F163" s="44">
        <f>GRUPOS!I23</f>
        <v>53.833333333333336</v>
      </c>
    </row>
    <row r="164" spans="1:6" ht="15">
      <c r="A164" s="33">
        <v>2</v>
      </c>
      <c r="B164" s="33" t="s">
        <v>50</v>
      </c>
      <c r="C164" s="36"/>
      <c r="D164" s="36"/>
      <c r="F164" s="44">
        <f>GRUPOS!I21</f>
        <v>53.666666666666664</v>
      </c>
    </row>
  </sheetData>
  <sheetProtection selectLockedCells="1" selectUnlockedCells="1"/>
  <mergeCells count="4">
    <mergeCell ref="A2:I2"/>
    <mergeCell ref="A3:I3"/>
    <mergeCell ref="A4:I4"/>
    <mergeCell ref="A6:I6"/>
  </mergeCells>
  <printOptions/>
  <pageMargins left="0.7" right="0.7" top="0.75" bottom="0.75" header="0.5118055555555555" footer="0.5118055555555555"/>
  <pageSetup horizontalDpi="300" verticalDpi="300" orientation="portrait" paperSize="9" scale="66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cp:lastPrinted>2011-05-29T15:26:31Z</cp:lastPrinted>
  <dcterms:created xsi:type="dcterms:W3CDTF">2010-05-14T21:46:11Z</dcterms:created>
  <dcterms:modified xsi:type="dcterms:W3CDTF">2015-06-16T22:35:13Z</dcterms:modified>
  <cp:category/>
  <cp:version/>
  <cp:contentType/>
  <cp:contentStatus/>
</cp:coreProperties>
</file>